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ajzerica\Desktop\SVAŠTA\"/>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05" yWindow="0" windowWidth="26010" windowHeight="2098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E308" i="9"/>
  <c r="B308" i="9"/>
  <c r="F307" i="9"/>
  <c r="H306" i="9"/>
  <c r="G306" i="9"/>
  <c r="F306" i="9"/>
  <c r="E306" i="9"/>
  <c r="B306" i="9"/>
  <c r="H305" i="9"/>
  <c r="G305" i="9"/>
  <c r="F305" i="9"/>
  <c r="E305" i="9"/>
  <c r="B305" i="9"/>
  <c r="H304" i="9"/>
  <c r="G304" i="9"/>
  <c r="F304" i="9"/>
  <c r="E304" i="9"/>
  <c r="B304" i="9"/>
  <c r="H303" i="9"/>
  <c r="G303" i="9"/>
  <c r="F303" i="9"/>
  <c r="E303" i="9"/>
  <c r="B303" i="9"/>
  <c r="H302" i="9"/>
  <c r="G302" i="9"/>
  <c r="F302" i="9"/>
  <c r="E302" i="9"/>
  <c r="B302" i="9"/>
  <c r="H301" i="9"/>
  <c r="G301" i="9"/>
  <c r="F301" i="9"/>
  <c r="E301" i="9"/>
  <c r="B301" i="9"/>
  <c r="H300" i="9"/>
  <c r="G300" i="9"/>
  <c r="F300" i="9"/>
  <c r="E300" i="9"/>
  <c r="B300" i="9"/>
  <c r="H299" i="9"/>
  <c r="G299" i="9"/>
  <c r="F299" i="9"/>
  <c r="E299" i="9"/>
  <c r="B299" i="9"/>
  <c r="H298" i="9"/>
  <c r="G298" i="9"/>
  <c r="F298" i="9"/>
  <c r="E298" i="9"/>
  <c r="B298" i="9"/>
  <c r="H297" i="9"/>
  <c r="G297" i="9"/>
  <c r="F297" i="9"/>
  <c r="E297" i="9"/>
  <c r="B297" i="9"/>
  <c r="H296" i="9"/>
  <c r="G296" i="9"/>
  <c r="F296" i="9"/>
  <c r="E296" i="9"/>
  <c r="B296" i="9"/>
  <c r="H295" i="9"/>
  <c r="G295" i="9"/>
  <c r="F295" i="9"/>
  <c r="E295" i="9"/>
  <c r="B295" i="9"/>
  <c r="H294" i="9"/>
  <c r="G294" i="9"/>
  <c r="F294" i="9"/>
  <c r="E294" i="9"/>
  <c r="B294" i="9"/>
  <c r="H293" i="9"/>
  <c r="G293" i="9"/>
  <c r="F293" i="9"/>
  <c r="E293" i="9"/>
  <c r="B293" i="9"/>
  <c r="H292" i="9"/>
  <c r="G292" i="9"/>
  <c r="F292" i="9"/>
  <c r="E292" i="9"/>
  <c r="B292" i="9"/>
  <c r="H291" i="9"/>
  <c r="G291" i="9"/>
  <c r="F291" i="9"/>
  <c r="E291" i="9"/>
  <c r="B291" i="9"/>
  <c r="F290" i="9"/>
  <c r="F289" i="9"/>
  <c r="H288" i="9"/>
  <c r="G288" i="9"/>
  <c r="F288" i="9"/>
  <c r="E288" i="9"/>
  <c r="B288" i="9"/>
  <c r="H287" i="9"/>
  <c r="G287" i="9"/>
  <c r="F287" i="9"/>
  <c r="E287" i="9"/>
  <c r="B287" i="9"/>
  <c r="H286" i="9"/>
  <c r="G286" i="9"/>
  <c r="F286" i="9"/>
  <c r="E286" i="9"/>
  <c r="B286" i="9"/>
  <c r="H285" i="9"/>
  <c r="G285" i="9"/>
  <c r="F285" i="9"/>
  <c r="E285" i="9"/>
  <c r="B285" i="9"/>
  <c r="F284" i="9"/>
  <c r="H283" i="9"/>
  <c r="G283" i="9"/>
  <c r="F283" i="9"/>
  <c r="E283" i="9"/>
  <c r="B283" i="9"/>
  <c r="H282" i="9"/>
  <c r="G282" i="9"/>
  <c r="F282" i="9"/>
  <c r="E282" i="9"/>
  <c r="B282" i="9"/>
  <c r="H281" i="9"/>
  <c r="G281" i="9"/>
  <c r="F281" i="9"/>
  <c r="E281" i="9"/>
  <c r="B281" i="9"/>
  <c r="F280" i="9"/>
  <c r="F279" i="9"/>
  <c r="F278" i="9"/>
  <c r="F277" i="9"/>
  <c r="F276" i="9"/>
  <c r="L275" i="9"/>
  <c r="H275" i="9"/>
  <c r="F275" i="9"/>
  <c r="F274" i="9"/>
  <c r="I273" i="9"/>
  <c r="H273" i="9"/>
  <c r="F273" i="9"/>
  <c r="E273" i="9"/>
  <c r="B273" i="9"/>
  <c r="E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E237" i="9"/>
  <c r="B237" i="9"/>
  <c r="M236" i="9"/>
  <c r="L236" i="9"/>
  <c r="F236" i="9"/>
  <c r="E236" i="9"/>
  <c r="B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M227" i="9"/>
  <c r="L227" i="9"/>
  <c r="F227" i="9"/>
  <c r="E227" i="9"/>
  <c r="B227" i="9"/>
  <c r="M226" i="9"/>
  <c r="L226" i="9"/>
  <c r="F226" i="9"/>
  <c r="E226" i="9"/>
  <c r="B226" i="9"/>
  <c r="M225" i="9"/>
  <c r="L225" i="9"/>
  <c r="F225" i="9"/>
  <c r="E225" i="9"/>
  <c r="B225" i="9"/>
  <c r="M224" i="9"/>
  <c r="L224" i="9"/>
  <c r="F224" i="9"/>
  <c r="E224" i="9"/>
  <c r="B224" i="9"/>
  <c r="M223" i="9"/>
  <c r="L223" i="9"/>
  <c r="F223" i="9"/>
  <c r="E223" i="9"/>
  <c r="B223" i="9"/>
  <c r="M222" i="9"/>
  <c r="L222" i="9"/>
  <c r="F222" i="9"/>
  <c r="E222" i="9"/>
  <c r="B222" i="9"/>
  <c r="M221" i="9"/>
  <c r="L221" i="9"/>
  <c r="F221" i="9"/>
  <c r="E221" i="9"/>
  <c r="B221" i="9"/>
  <c r="M220" i="9"/>
  <c r="L220" i="9"/>
  <c r="F220" i="9"/>
  <c r="E220" i="9"/>
  <c r="B220" i="9"/>
  <c r="M219" i="9"/>
  <c r="L219" i="9"/>
  <c r="F219" i="9"/>
  <c r="E219" i="9"/>
  <c r="B219" i="9"/>
  <c r="M218" i="9"/>
  <c r="L218" i="9"/>
  <c r="F218" i="9"/>
  <c r="E218" i="9"/>
  <c r="B218" i="9"/>
  <c r="M217" i="9"/>
  <c r="L217" i="9"/>
  <c r="F217" i="9"/>
  <c r="E217" i="9"/>
  <c r="B217" i="9"/>
  <c r="M216" i="9"/>
  <c r="L216" i="9"/>
  <c r="F216" i="9"/>
  <c r="E216" i="9"/>
  <c r="B216" i="9"/>
  <c r="M215" i="9"/>
  <c r="L215" i="9"/>
  <c r="F215" i="9"/>
  <c r="E215" i="9"/>
  <c r="B215" i="9"/>
  <c r="M214" i="9"/>
  <c r="L214" i="9"/>
  <c r="F214" i="9"/>
  <c r="E214" i="9"/>
  <c r="B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F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F36" i="9"/>
  <c r="E36" i="9"/>
  <c r="B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H23" i="9"/>
  <c r="G23" i="9"/>
  <c r="F23" i="9"/>
  <c r="E23" i="9"/>
  <c r="B23" i="9"/>
  <c r="H22" i="9"/>
  <c r="G22" i="9"/>
  <c r="F22" i="9"/>
  <c r="E22" i="9"/>
  <c r="B22" i="9"/>
  <c r="F21" i="9"/>
  <c r="F4" i="9"/>
  <c r="O3" i="9"/>
  <c r="G275" i="9" s="1"/>
  <c r="E275" i="9" s="1"/>
  <c r="B275" i="9" s="1"/>
  <c r="I3" i="9"/>
  <c r="H3" i="9"/>
  <c r="G3" i="9"/>
  <c r="D101" i="8"/>
  <c r="D95" i="8"/>
  <c r="D90" i="8"/>
  <c r="D85" i="8"/>
  <c r="D80" i="8"/>
  <c r="D75" i="8"/>
  <c r="D70" i="8"/>
  <c r="D65" i="8"/>
  <c r="D60" i="8"/>
  <c r="D55" i="8"/>
  <c r="D50" i="8"/>
  <c r="D49" i="8"/>
  <c r="D44" i="8"/>
  <c r="D43" i="8"/>
  <c r="D36" i="8"/>
  <c r="D26" i="8"/>
  <c r="D24" i="8"/>
  <c r="D18" i="8"/>
  <c r="D8" i="8"/>
  <c r="D6" i="8"/>
  <c r="E44" i="7"/>
  <c r="D44" i="7"/>
  <c r="E39" i="7"/>
  <c r="D39" i="7"/>
  <c r="E38" i="7"/>
  <c r="D38" i="7"/>
  <c r="E30" i="7"/>
  <c r="D30" i="7"/>
  <c r="E23" i="7"/>
  <c r="D23" i="7"/>
  <c r="E22" i="7"/>
  <c r="D22" i="7"/>
  <c r="E14" i="7"/>
  <c r="D14" i="7"/>
  <c r="E7" i="7"/>
  <c r="D7" i="7"/>
  <c r="E6" i="7"/>
  <c r="D6" i="7"/>
  <c r="E5" i="7"/>
  <c r="D5" i="7"/>
  <c r="G315" i="9" s="1"/>
  <c r="E315" i="9"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258" i="5"/>
  <c r="F258" i="5" s="1"/>
  <c r="F257" i="5"/>
  <c r="F256" i="5"/>
  <c r="F255" i="5"/>
  <c r="F254" i="5"/>
  <c r="F253" i="5"/>
  <c r="F252" i="5"/>
  <c r="F251" i="5"/>
  <c r="E250" i="5"/>
  <c r="D250" i="5"/>
  <c r="F250" i="5" s="1"/>
  <c r="F249" i="5"/>
  <c r="F248" i="5"/>
  <c r="F247" i="5"/>
  <c r="E246" i="5"/>
  <c r="D246" i="5"/>
  <c r="F246" i="5" s="1"/>
  <c r="E245" i="5"/>
  <c r="D245" i="5"/>
  <c r="F245" i="5" s="1"/>
  <c r="F244" i="5"/>
  <c r="F243" i="5"/>
  <c r="E242" i="5"/>
  <c r="D242" i="5"/>
  <c r="F242" i="5" s="1"/>
  <c r="F241" i="5"/>
  <c r="F240" i="5"/>
  <c r="E239" i="5"/>
  <c r="D239" i="5"/>
  <c r="F239" i="5" s="1"/>
  <c r="E238" i="5"/>
  <c r="D238" i="5"/>
  <c r="F238" i="5" s="1"/>
  <c r="E237" i="5"/>
  <c r="D237" i="5"/>
  <c r="F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E206" i="5"/>
  <c r="H310" i="9" s="1"/>
  <c r="D206" i="5"/>
  <c r="G310" i="9" s="1"/>
  <c r="E310" i="9" s="1"/>
  <c r="B310" i="9" s="1"/>
  <c r="F205" i="5"/>
  <c r="F204" i="5"/>
  <c r="F203" i="5"/>
  <c r="F202" i="5"/>
  <c r="F201" i="5"/>
  <c r="F200" i="5"/>
  <c r="F199" i="5"/>
  <c r="E198" i="5"/>
  <c r="D198" i="5"/>
  <c r="F198" i="5" s="1"/>
  <c r="F197" i="5"/>
  <c r="F196" i="5"/>
  <c r="F195" i="5"/>
  <c r="F194" i="5"/>
  <c r="F193" i="5"/>
  <c r="F192" i="5"/>
  <c r="E191" i="5"/>
  <c r="D191" i="5"/>
  <c r="F191" i="5" s="1"/>
  <c r="E190" i="5"/>
  <c r="H309" i="9" s="1"/>
  <c r="D190" i="5"/>
  <c r="G309" i="9" s="1"/>
  <c r="E309" i="9" s="1"/>
  <c r="B309" i="9" s="1"/>
  <c r="F189" i="5"/>
  <c r="F188" i="5"/>
  <c r="F187" i="5"/>
  <c r="F186" i="5"/>
  <c r="F185" i="5"/>
  <c r="F184" i="5"/>
  <c r="F183" i="5"/>
  <c r="F182" i="5"/>
  <c r="F181" i="5"/>
  <c r="E180" i="5"/>
  <c r="D180" i="5"/>
  <c r="F180" i="5" s="1"/>
  <c r="F179" i="5"/>
  <c r="F178" i="5"/>
  <c r="E177" i="5"/>
  <c r="H307" i="9" s="1"/>
  <c r="D177" i="5"/>
  <c r="G307" i="9" s="1"/>
  <c r="E307" i="9" s="1"/>
  <c r="B307" i="9" s="1"/>
  <c r="E176" i="5"/>
  <c r="D176" i="5"/>
  <c r="F176" i="5" s="1"/>
  <c r="E175" i="5"/>
  <c r="D175" i="5"/>
  <c r="F175" i="5"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G290" i="9" s="1"/>
  <c r="E290" i="9" s="1"/>
  <c r="B290" i="9" s="1"/>
  <c r="F148" i="5"/>
  <c r="F147" i="5"/>
  <c r="E146" i="5"/>
  <c r="D146" i="5"/>
  <c r="F146" i="5" s="1"/>
  <c r="F145" i="5"/>
  <c r="F144" i="5"/>
  <c r="F143" i="5"/>
  <c r="E142" i="5"/>
  <c r="D142" i="5"/>
  <c r="F142" i="5" s="1"/>
  <c r="F141" i="5"/>
  <c r="F140" i="5"/>
  <c r="F139" i="5"/>
  <c r="F138" i="5"/>
  <c r="F137" i="5"/>
  <c r="F136" i="5"/>
  <c r="E135" i="5"/>
  <c r="D135" i="5"/>
  <c r="F135" i="5" s="1"/>
  <c r="E134" i="5"/>
  <c r="D134" i="5"/>
  <c r="F134" i="5" s="1"/>
  <c r="F133" i="5"/>
  <c r="F132" i="5"/>
  <c r="F131" i="5"/>
  <c r="F130" i="5"/>
  <c r="F129" i="5"/>
  <c r="F128" i="5"/>
  <c r="F127" i="5"/>
  <c r="E126" i="5"/>
  <c r="D126" i="5"/>
  <c r="F126" i="5" s="1"/>
  <c r="F125" i="5"/>
  <c r="F124" i="5"/>
  <c r="F123" i="5"/>
  <c r="F122" i="5"/>
  <c r="F121" i="5"/>
  <c r="F120" i="5"/>
  <c r="E119" i="5"/>
  <c r="D119" i="5"/>
  <c r="F119" i="5" s="1"/>
  <c r="E118" i="5"/>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G289" i="9" s="1"/>
  <c r="E289" i="9" s="1"/>
  <c r="B289" i="9" s="1"/>
  <c r="E87" i="5"/>
  <c r="D87" i="5"/>
  <c r="F87" i="5" s="1"/>
  <c r="F86" i="5"/>
  <c r="F85" i="5"/>
  <c r="F84" i="5"/>
  <c r="F83" i="5"/>
  <c r="F82" i="5"/>
  <c r="F81" i="5"/>
  <c r="F80" i="5"/>
  <c r="E79" i="5"/>
  <c r="D79" i="5"/>
  <c r="F79" i="5" s="1"/>
  <c r="E78" i="5"/>
  <c r="D78" i="5"/>
  <c r="F78" i="5" s="1"/>
  <c r="F77" i="5"/>
  <c r="F76" i="5"/>
  <c r="F75" i="5"/>
  <c r="F74" i="5"/>
  <c r="F73" i="5"/>
  <c r="F72" i="5"/>
  <c r="F71" i="5"/>
  <c r="E70" i="5"/>
  <c r="D70" i="5"/>
  <c r="F70" i="5" s="1"/>
  <c r="E69" i="5"/>
  <c r="D69" i="5"/>
  <c r="F69" i="5" s="1"/>
  <c r="E68" i="5"/>
  <c r="D68" i="5"/>
  <c r="F68"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H278" i="9" s="1"/>
  <c r="D6"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E626" i="4"/>
  <c r="D626" i="4"/>
  <c r="F626" i="4" s="1"/>
  <c r="E625" i="4"/>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G143" i="9" s="1"/>
  <c r="E143" i="9" s="1"/>
  <c r="B143" i="9" s="1"/>
  <c r="F602" i="4"/>
  <c r="F601" i="4"/>
  <c r="F600" i="4"/>
  <c r="E599" i="4"/>
  <c r="D599" i="4"/>
  <c r="F599" i="4" s="1"/>
  <c r="F598" i="4"/>
  <c r="F597" i="4"/>
  <c r="F596" i="4"/>
  <c r="F595" i="4"/>
  <c r="E594" i="4"/>
  <c r="D594" i="4"/>
  <c r="F594" i="4" s="1"/>
  <c r="E593" i="4"/>
  <c r="D593" i="4"/>
  <c r="F593" i="4" s="1"/>
  <c r="F592" i="4"/>
  <c r="F591" i="4"/>
  <c r="E590" i="4"/>
  <c r="D590" i="4"/>
  <c r="F590" i="4" s="1"/>
  <c r="F589" i="4"/>
  <c r="F588" i="4"/>
  <c r="E587" i="4"/>
  <c r="D587" i="4"/>
  <c r="F587" i="4" s="1"/>
  <c r="F586" i="4"/>
  <c r="E585" i="4"/>
  <c r="D585" i="4"/>
  <c r="F585" i="4" s="1"/>
  <c r="F584" i="4"/>
  <c r="F583" i="4"/>
  <c r="F582" i="4"/>
  <c r="E581" i="4"/>
  <c r="D581" i="4"/>
  <c r="F581" i="4" s="1"/>
  <c r="E580" i="4"/>
  <c r="D580" i="4"/>
  <c r="F580" i="4" s="1"/>
  <c r="F579" i="4"/>
  <c r="F578" i="4"/>
  <c r="E577" i="4"/>
  <c r="D577" i="4"/>
  <c r="F577" i="4" s="1"/>
  <c r="F576" i="4"/>
  <c r="F575" i="4"/>
  <c r="E574" i="4"/>
  <c r="D574" i="4"/>
  <c r="F574" i="4" s="1"/>
  <c r="F573" i="4"/>
  <c r="F572" i="4"/>
  <c r="E571" i="4"/>
  <c r="D571" i="4"/>
  <c r="F571" i="4" s="1"/>
  <c r="F570" i="4"/>
  <c r="F569" i="4"/>
  <c r="E568" i="4"/>
  <c r="D568" i="4"/>
  <c r="F568" i="4" s="1"/>
  <c r="E567" i="4"/>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E529" i="4"/>
  <c r="D529" i="4"/>
  <c r="F529" i="4" s="1"/>
  <c r="E528" i="4"/>
  <c r="E636" i="4" s="1"/>
  <c r="D528" i="4"/>
  <c r="D636" i="4" s="1"/>
  <c r="F636" i="4" s="1"/>
  <c r="F527" i="4"/>
  <c r="F526" i="4"/>
  <c r="E525" i="4"/>
  <c r="D525" i="4"/>
  <c r="F525" i="4" s="1"/>
  <c r="F524" i="4"/>
  <c r="F523" i="4"/>
  <c r="E522" i="4"/>
  <c r="D522" i="4"/>
  <c r="F522" i="4" s="1"/>
  <c r="F521" i="4"/>
  <c r="F520" i="4"/>
  <c r="E519" i="4"/>
  <c r="D519" i="4"/>
  <c r="F519" i="4" s="1"/>
  <c r="F518" i="4"/>
  <c r="F517" i="4"/>
  <c r="E516" i="4"/>
  <c r="D516" i="4"/>
  <c r="F516" i="4" s="1"/>
  <c r="E515" i="4"/>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D484" i="4"/>
  <c r="F484" i="4" s="1"/>
  <c r="F483" i="4"/>
  <c r="F482" i="4"/>
  <c r="E481" i="4"/>
  <c r="D481" i="4"/>
  <c r="F481" i="4" s="1"/>
  <c r="F480" i="4"/>
  <c r="F479" i="4"/>
  <c r="E478" i="4"/>
  <c r="D478" i="4"/>
  <c r="F478" i="4" s="1"/>
  <c r="F477" i="4"/>
  <c r="F476" i="4"/>
  <c r="F475" i="4"/>
  <c r="F474" i="4"/>
  <c r="E473" i="4"/>
  <c r="D473" i="4"/>
  <c r="F473" i="4" s="1"/>
  <c r="E472" i="4"/>
  <c r="D472" i="4"/>
  <c r="F472" i="4" s="1"/>
  <c r="F471" i="4"/>
  <c r="F470" i="4"/>
  <c r="E469" i="4"/>
  <c r="D469" i="4"/>
  <c r="F469" i="4" s="1"/>
  <c r="F468" i="4"/>
  <c r="F467" i="4"/>
  <c r="E466" i="4"/>
  <c r="D466" i="4"/>
  <c r="F466" i="4" s="1"/>
  <c r="F465" i="4"/>
  <c r="F464" i="4"/>
  <c r="E463" i="4"/>
  <c r="D463" i="4"/>
  <c r="F463" i="4" s="1"/>
  <c r="F462" i="4"/>
  <c r="F461" i="4"/>
  <c r="E460" i="4"/>
  <c r="D460" i="4"/>
  <c r="F460" i="4" s="1"/>
  <c r="E459" i="4"/>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21" i="4"/>
  <c r="D421" i="4"/>
  <c r="F421" i="4" s="1"/>
  <c r="E420" i="4"/>
  <c r="E635" i="4" s="1"/>
  <c r="D420" i="4"/>
  <c r="D635" i="4" s="1"/>
  <c r="F635" i="4" s="1"/>
  <c r="E418" i="4"/>
  <c r="D418" i="4"/>
  <c r="F418" i="4" s="1"/>
  <c r="E417" i="4"/>
  <c r="D417" i="4"/>
  <c r="D644" i="4" s="1"/>
  <c r="E416" i="4"/>
  <c r="E643" i="4" s="1"/>
  <c r="D416" i="4"/>
  <c r="D643" i="4" s="1"/>
  <c r="F643" i="4" s="1"/>
  <c r="F411" i="4"/>
  <c r="F410" i="4"/>
  <c r="F409" i="4"/>
  <c r="F406" i="4"/>
  <c r="F405" i="4"/>
  <c r="F404" i="4"/>
  <c r="F403" i="4"/>
  <c r="E402" i="4"/>
  <c r="D402" i="4"/>
  <c r="F402" i="4" s="1"/>
  <c r="F401" i="4"/>
  <c r="E400" i="4"/>
  <c r="D400" i="4"/>
  <c r="F400" i="4" s="1"/>
  <c r="F399" i="4"/>
  <c r="F398" i="4"/>
  <c r="E397" i="4"/>
  <c r="D397" i="4"/>
  <c r="F397" i="4" s="1"/>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F364" i="4" s="1"/>
  <c r="E363" i="4"/>
  <c r="D363" i="4"/>
  <c r="F363" i="4" s="1"/>
  <c r="F362" i="4"/>
  <c r="F361" i="4"/>
  <c r="F360" i="4"/>
  <c r="F359" i="4"/>
  <c r="F358" i="4"/>
  <c r="F357" i="4"/>
  <c r="E356" i="4"/>
  <c r="D356" i="4"/>
  <c r="F356" i="4" s="1"/>
  <c r="F355" i="4"/>
  <c r="F354" i="4"/>
  <c r="F353" i="4"/>
  <c r="E352" i="4"/>
  <c r="D352" i="4"/>
  <c r="F352" i="4" s="1"/>
  <c r="E351" i="4"/>
  <c r="D351" i="4"/>
  <c r="F351" i="4" s="1"/>
  <c r="E350" i="4"/>
  <c r="E408" i="4" s="1"/>
  <c r="D350" i="4"/>
  <c r="D408" i="4" s="1"/>
  <c r="F408" i="4" s="1"/>
  <c r="F349" i="4"/>
  <c r="E348" i="4"/>
  <c r="D348" i="4"/>
  <c r="F348" i="4" s="1"/>
  <c r="F347" i="4"/>
  <c r="F346" i="4"/>
  <c r="E345" i="4"/>
  <c r="D345" i="4"/>
  <c r="F345" i="4" s="1"/>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2" i="4" s="1"/>
  <c r="E311" i="4"/>
  <c r="D311" i="4"/>
  <c r="F311" i="4" s="1"/>
  <c r="F310" i="4"/>
  <c r="F309" i="4"/>
  <c r="F308" i="4"/>
  <c r="F307" i="4"/>
  <c r="F306" i="4"/>
  <c r="F305" i="4"/>
  <c r="E304" i="4"/>
  <c r="D304" i="4"/>
  <c r="F304" i="4" s="1"/>
  <c r="F303" i="4"/>
  <c r="F302" i="4"/>
  <c r="F301" i="4"/>
  <c r="E300" i="4"/>
  <c r="D300" i="4"/>
  <c r="F300" i="4" s="1"/>
  <c r="E299" i="4"/>
  <c r="D299" i="4"/>
  <c r="F299" i="4" s="1"/>
  <c r="E298" i="4"/>
  <c r="E407" i="4" s="1"/>
  <c r="D298" i="4"/>
  <c r="D407" i="4" s="1"/>
  <c r="F407"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E263" i="4"/>
  <c r="D263" i="4"/>
  <c r="F263" i="4" s="1"/>
  <c r="F262" i="4"/>
  <c r="F261" i="4"/>
  <c r="F260" i="4"/>
  <c r="E259" i="4"/>
  <c r="D259" i="4"/>
  <c r="F259" i="4" s="1"/>
  <c r="F258" i="4"/>
  <c r="F257" i="4"/>
  <c r="F256" i="4"/>
  <c r="F255" i="4"/>
  <c r="F254" i="4"/>
  <c r="E253" i="4"/>
  <c r="D253" i="4"/>
  <c r="F253" i="4" s="1"/>
  <c r="E252" i="4"/>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E224" i="4"/>
  <c r="D224" i="4"/>
  <c r="F224" i="4" s="1"/>
  <c r="F223" i="4"/>
  <c r="F222" i="4"/>
  <c r="F221" i="4"/>
  <c r="F220" i="4"/>
  <c r="E219" i="4"/>
  <c r="D219" i="4"/>
  <c r="F219" i="4" s="1"/>
  <c r="F218" i="4"/>
  <c r="F217" i="4"/>
  <c r="E216" i="4"/>
  <c r="D216" i="4"/>
  <c r="F216" i="4" s="1"/>
  <c r="E215" i="4"/>
  <c r="D215" i="4"/>
  <c r="F215" i="4" s="1"/>
  <c r="F214" i="4"/>
  <c r="F213" i="4"/>
  <c r="F212" i="4"/>
  <c r="F211" i="4"/>
  <c r="E210" i="4"/>
  <c r="D210" i="4"/>
  <c r="F210" i="4" s="1"/>
  <c r="F209" i="4"/>
  <c r="F208" i="4"/>
  <c r="F207" i="4"/>
  <c r="F206" i="4"/>
  <c r="F205" i="4"/>
  <c r="F204" i="4"/>
  <c r="F203" i="4"/>
  <c r="E202" i="4"/>
  <c r="D202" i="4"/>
  <c r="F202" i="4" s="1"/>
  <c r="F201" i="4"/>
  <c r="F200" i="4"/>
  <c r="F199" i="4"/>
  <c r="F198" i="4"/>
  <c r="E197" i="4"/>
  <c r="D197" i="4"/>
  <c r="F197" i="4" s="1"/>
  <c r="E196" i="4"/>
  <c r="D196" i="4"/>
  <c r="F196" i="4" s="1"/>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D164" i="4"/>
  <c r="F164" i="4" s="1"/>
  <c r="E163" i="4"/>
  <c r="D163" i="4"/>
  <c r="F163" i="4" s="1"/>
  <c r="F162" i="4"/>
  <c r="F161" i="4"/>
  <c r="F160" i="4"/>
  <c r="E159" i="4"/>
  <c r="D159" i="4"/>
  <c r="F159" i="4" s="1"/>
  <c r="F158" i="4"/>
  <c r="F157" i="4"/>
  <c r="F156" i="4"/>
  <c r="F155" i="4"/>
  <c r="F154" i="4"/>
  <c r="E153" i="4"/>
  <c r="D153" i="4"/>
  <c r="F153" i="4" s="1"/>
  <c r="E152" i="4"/>
  <c r="D152" i="4"/>
  <c r="E151" i="4"/>
  <c r="E289" i="4" s="1"/>
  <c r="D151" i="4"/>
  <c r="D289" i="4" s="1"/>
  <c r="F150" i="4"/>
  <c r="F149" i="4"/>
  <c r="F148" i="4"/>
  <c r="F147" i="4"/>
  <c r="F146" i="4"/>
  <c r="F145" i="4"/>
  <c r="F144" i="4"/>
  <c r="F143" i="4"/>
  <c r="F142" i="4"/>
  <c r="F141" i="4"/>
  <c r="E140" i="4"/>
  <c r="D140" i="4"/>
  <c r="F140" i="4" s="1"/>
  <c r="E139" i="4"/>
  <c r="D139" i="4"/>
  <c r="F139" i="4" s="1"/>
  <c r="F138" i="4"/>
  <c r="F137" i="4"/>
  <c r="F136" i="4"/>
  <c r="F135" i="4"/>
  <c r="E134" i="4"/>
  <c r="D134" i="4"/>
  <c r="F134" i="4" s="1"/>
  <c r="E133" i="4"/>
  <c r="D133" i="4"/>
  <c r="F133" i="4" s="1"/>
  <c r="F132" i="4"/>
  <c r="F131" i="4"/>
  <c r="F130" i="4"/>
  <c r="F129" i="4"/>
  <c r="E128" i="4"/>
  <c r="D128" i="4"/>
  <c r="F128" i="4" s="1"/>
  <c r="F127" i="4"/>
  <c r="F126" i="4"/>
  <c r="E125" i="4"/>
  <c r="D125" i="4"/>
  <c r="F125" i="4" s="1"/>
  <c r="E124" i="4"/>
  <c r="D124" i="4"/>
  <c r="F124" i="4" s="1"/>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4" i="4"/>
  <c r="F54" i="4" s="1"/>
  <c r="F53" i="4"/>
  <c r="F52" i="4"/>
  <c r="E51" i="4"/>
  <c r="D51" i="4"/>
  <c r="F51" i="4" s="1"/>
  <c r="E50" i="4"/>
  <c r="D50" i="4"/>
  <c r="F50" i="4" s="1"/>
  <c r="F49" i="4"/>
  <c r="F48" i="4"/>
  <c r="F47" i="4"/>
  <c r="F46" i="4"/>
  <c r="E45" i="4"/>
  <c r="D45" i="4"/>
  <c r="F45" i="4" s="1"/>
  <c r="E44" i="4"/>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E6" i="4"/>
  <c r="D6" i="4"/>
  <c r="I36" i="3"/>
  <c r="G36" i="3"/>
  <c r="B36" i="3"/>
  <c r="I35" i="3"/>
  <c r="G35" i="3"/>
  <c r="B35" i="3"/>
  <c r="G34" i="3"/>
  <c r="B34" i="3"/>
  <c r="I33" i="3"/>
  <c r="G33" i="3"/>
  <c r="B33" i="3"/>
  <c r="I32" i="3"/>
  <c r="H32" i="3"/>
  <c r="G32" i="3"/>
  <c r="B32" i="3"/>
  <c r="I31" i="3"/>
  <c r="H31" i="3"/>
  <c r="G31" i="3"/>
  <c r="B31" i="3"/>
  <c r="I30" i="3"/>
  <c r="H30" i="3"/>
  <c r="G30" i="3"/>
  <c r="B30" i="3"/>
  <c r="I29" i="3"/>
  <c r="H29" i="3"/>
  <c r="G29" i="3"/>
  <c r="B29" i="3"/>
  <c r="I28" i="3"/>
  <c r="G28" i="3"/>
  <c r="B28" i="3"/>
  <c r="I27" i="3"/>
  <c r="H27" i="3"/>
  <c r="G27" i="3"/>
  <c r="B27" i="3"/>
  <c r="I26" i="3"/>
  <c r="H26" i="3"/>
  <c r="G26" i="3"/>
  <c r="B26" i="3"/>
  <c r="I25" i="3"/>
  <c r="H25" i="3"/>
  <c r="G25" i="3"/>
  <c r="B25" i="3"/>
  <c r="I24" i="3"/>
  <c r="H24" i="3"/>
  <c r="G24" i="3"/>
  <c r="B24" i="3"/>
  <c r="I23" i="3"/>
  <c r="H23" i="3"/>
  <c r="G23" i="3"/>
  <c r="B23" i="3"/>
  <c r="I22" i="3"/>
  <c r="H22" i="3"/>
  <c r="G22" i="3"/>
  <c r="B22" i="3"/>
  <c r="I21" i="3"/>
  <c r="H21" i="3"/>
  <c r="G21" i="3"/>
  <c r="B21" i="3"/>
  <c r="I20" i="3"/>
  <c r="H20" i="3"/>
  <c r="G20" i="3"/>
  <c r="B20" i="3"/>
  <c r="G19" i="3"/>
  <c r="B19" i="3"/>
  <c r="G18" i="3"/>
  <c r="B18" i="3"/>
  <c r="I17" i="3"/>
  <c r="H17" i="3"/>
  <c r="G17" i="3"/>
  <c r="B17" i="3"/>
  <c r="I16" i="3"/>
  <c r="H16" i="3"/>
  <c r="G16" i="3"/>
  <c r="B16" i="3"/>
  <c r="H10" i="3" a="1"/>
  <c r="H10" i="3"/>
  <c r="L3" i="9" s="1"/>
  <c r="C1580" i="1"/>
  <c r="H1580" i="1" s="1"/>
  <c r="C1579" i="1"/>
  <c r="H1579" i="1" s="1"/>
  <c r="C1578" i="1"/>
  <c r="H1578" i="1" s="1"/>
  <c r="C1577" i="1"/>
  <c r="H1577" i="1" s="1"/>
  <c r="C1576" i="1"/>
  <c r="H1576" i="1" s="1"/>
  <c r="C1575" i="1"/>
  <c r="H1575" i="1" s="1"/>
  <c r="C1574" i="1"/>
  <c r="H1574" i="1" s="1"/>
  <c r="C1573" i="1"/>
  <c r="H1573" i="1" s="1"/>
  <c r="C1572" i="1"/>
  <c r="H1572" i="1" s="1"/>
  <c r="C1571" i="1"/>
  <c r="H1571" i="1" s="1"/>
  <c r="C1570" i="1"/>
  <c r="H1570" i="1" s="1"/>
  <c r="C1569" i="1"/>
  <c r="H1569" i="1" s="1"/>
  <c r="C1568" i="1"/>
  <c r="H1568" i="1" s="1"/>
  <c r="C1567" i="1"/>
  <c r="H1567" i="1" s="1"/>
  <c r="C1566" i="1"/>
  <c r="H1566" i="1" s="1"/>
  <c r="C1565" i="1"/>
  <c r="H1565" i="1" s="1"/>
  <c r="C1564" i="1"/>
  <c r="H1564" i="1" s="1"/>
  <c r="C1563" i="1"/>
  <c r="H1563" i="1" s="1"/>
  <c r="C1562" i="1"/>
  <c r="H1562" i="1" s="1"/>
  <c r="C1561" i="1"/>
  <c r="H1561" i="1" s="1"/>
  <c r="C1560" i="1"/>
  <c r="H1560" i="1" s="1"/>
  <c r="C1559" i="1"/>
  <c r="H1559" i="1" s="1"/>
  <c r="C1558" i="1"/>
  <c r="H1558" i="1" s="1"/>
  <c r="C1557" i="1"/>
  <c r="H1557" i="1" s="1"/>
  <c r="C1556" i="1"/>
  <c r="H1556" i="1" s="1"/>
  <c r="C1555" i="1"/>
  <c r="H1555" i="1" s="1"/>
  <c r="C1554" i="1"/>
  <c r="H1554" i="1" s="1"/>
  <c r="C1553" i="1"/>
  <c r="H1553" i="1" s="1"/>
  <c r="C1552" i="1"/>
  <c r="H1552" i="1" s="1"/>
  <c r="C1551" i="1"/>
  <c r="H1551" i="1" s="1"/>
  <c r="C1550" i="1"/>
  <c r="H1550" i="1" s="1"/>
  <c r="C1549" i="1"/>
  <c r="H1549" i="1" s="1"/>
  <c r="C1548" i="1"/>
  <c r="H1548" i="1" s="1"/>
  <c r="C1547" i="1"/>
  <c r="H1547" i="1" s="1"/>
  <c r="C1546" i="1"/>
  <c r="H1546" i="1" s="1"/>
  <c r="C1545" i="1"/>
  <c r="H1545" i="1" s="1"/>
  <c r="C1544" i="1"/>
  <c r="H1544" i="1" s="1"/>
  <c r="C1543" i="1"/>
  <c r="H1543" i="1" s="1"/>
  <c r="C1542" i="1"/>
  <c r="H1542" i="1" s="1"/>
  <c r="C1541" i="1"/>
  <c r="H1541" i="1" s="1"/>
  <c r="C1540" i="1"/>
  <c r="H1540" i="1" s="1"/>
  <c r="C1539" i="1"/>
  <c r="H1539" i="1" s="1"/>
  <c r="C1538" i="1"/>
  <c r="H1538" i="1" s="1"/>
  <c r="C1537" i="1"/>
  <c r="H1537" i="1" s="1"/>
  <c r="C1536" i="1"/>
  <c r="H1536" i="1" s="1"/>
  <c r="C1535" i="1"/>
  <c r="H1535" i="1" s="1"/>
  <c r="C1534" i="1"/>
  <c r="H1534" i="1" s="1"/>
  <c r="C1533" i="1"/>
  <c r="H1533" i="1" s="1"/>
  <c r="C1532" i="1"/>
  <c r="H1532" i="1" s="1"/>
  <c r="C1531" i="1"/>
  <c r="H1531" i="1" s="1"/>
  <c r="C1530" i="1"/>
  <c r="H1530" i="1" s="1"/>
  <c r="C1529" i="1"/>
  <c r="H1529" i="1" s="1"/>
  <c r="C1528" i="1"/>
  <c r="H1528" i="1" s="1"/>
  <c r="C1527" i="1"/>
  <c r="H1527" i="1" s="1"/>
  <c r="C1526" i="1"/>
  <c r="H1526" i="1" s="1"/>
  <c r="C1525" i="1"/>
  <c r="H1525" i="1" s="1"/>
  <c r="C1524" i="1"/>
  <c r="H1524" i="1" s="1"/>
  <c r="C1523" i="1"/>
  <c r="H1523" i="1" s="1"/>
  <c r="C1522" i="1"/>
  <c r="H1522" i="1" s="1"/>
  <c r="C1521" i="1"/>
  <c r="H1521" i="1" s="1"/>
  <c r="C1520" i="1"/>
  <c r="H1520" i="1" s="1"/>
  <c r="C1519" i="1"/>
  <c r="H1519" i="1" s="1"/>
  <c r="C1518" i="1"/>
  <c r="H1518" i="1" s="1"/>
  <c r="C1516" i="1"/>
  <c r="H1516" i="1" s="1"/>
  <c r="C1515" i="1"/>
  <c r="H1515" i="1" s="1"/>
  <c r="C1514" i="1"/>
  <c r="H1514" i="1" s="1"/>
  <c r="C1513" i="1"/>
  <c r="H1513" i="1" s="1"/>
  <c r="C1512" i="1"/>
  <c r="H1512" i="1" s="1"/>
  <c r="C1511" i="1"/>
  <c r="H1511" i="1" s="1"/>
  <c r="C1510" i="1"/>
  <c r="H1510" i="1" s="1"/>
  <c r="C1509" i="1"/>
  <c r="H1509" i="1" s="1"/>
  <c r="C1508" i="1"/>
  <c r="H1508" i="1" s="1"/>
  <c r="C1507" i="1"/>
  <c r="H1507" i="1" s="1"/>
  <c r="C1506" i="1"/>
  <c r="H1506" i="1" s="1"/>
  <c r="C1505" i="1"/>
  <c r="H1505" i="1" s="1"/>
  <c r="C1504" i="1"/>
  <c r="H1504" i="1" s="1"/>
  <c r="C1503" i="1"/>
  <c r="H1503" i="1" s="1"/>
  <c r="C1502" i="1"/>
  <c r="H1502" i="1" s="1"/>
  <c r="C1501" i="1"/>
  <c r="H1501" i="1" s="1"/>
  <c r="C1500" i="1"/>
  <c r="H1500" i="1" s="1"/>
  <c r="C1499" i="1"/>
  <c r="H1499" i="1" s="1"/>
  <c r="C1498" i="1"/>
  <c r="H1498" i="1" s="1"/>
  <c r="C1497" i="1"/>
  <c r="H1497" i="1" s="1"/>
  <c r="C1496" i="1"/>
  <c r="H1496" i="1" s="1"/>
  <c r="C1495" i="1"/>
  <c r="H1495" i="1" s="1"/>
  <c r="C1494" i="1"/>
  <c r="H1494" i="1" s="1"/>
  <c r="C1493" i="1"/>
  <c r="H1493" i="1" s="1"/>
  <c r="C1492" i="1"/>
  <c r="H1492" i="1" s="1"/>
  <c r="C1491" i="1"/>
  <c r="H1491" i="1" s="1"/>
  <c r="C1490" i="1"/>
  <c r="H1490" i="1" s="1"/>
  <c r="C1489" i="1"/>
  <c r="H1489" i="1" s="1"/>
  <c r="C1488" i="1"/>
  <c r="H1488" i="1" s="1"/>
  <c r="C1487" i="1"/>
  <c r="H1487" i="1" s="1"/>
  <c r="C1486" i="1"/>
  <c r="H1486" i="1" s="1"/>
  <c r="C1485" i="1"/>
  <c r="H1485" i="1" s="1"/>
  <c r="C1484" i="1"/>
  <c r="H1484" i="1" s="1"/>
  <c r="C1483" i="1"/>
  <c r="H1483" i="1" s="1"/>
  <c r="C1482" i="1"/>
  <c r="H1482" i="1" s="1"/>
  <c r="C1481" i="1"/>
  <c r="H1481" i="1" s="1"/>
  <c r="C1480" i="1"/>
  <c r="D1479" i="1"/>
  <c r="C1479" i="1"/>
  <c r="J1479" i="1" s="1"/>
  <c r="D1478" i="1"/>
  <c r="C1478" i="1"/>
  <c r="J1478" i="1" s="1"/>
  <c r="D1477" i="1"/>
  <c r="C1477" i="1"/>
  <c r="J1477" i="1" s="1"/>
  <c r="D1476" i="1"/>
  <c r="C1476" i="1"/>
  <c r="J1476" i="1" s="1"/>
  <c r="D1475" i="1"/>
  <c r="C1475" i="1"/>
  <c r="H1475" i="1" s="1"/>
  <c r="D1474" i="1"/>
  <c r="C1474" i="1"/>
  <c r="J1474" i="1" s="1"/>
  <c r="D1473" i="1"/>
  <c r="C1473" i="1"/>
  <c r="J1473" i="1" s="1"/>
  <c r="D1472" i="1"/>
  <c r="C1472" i="1"/>
  <c r="J1472" i="1" s="1"/>
  <c r="D1471" i="1"/>
  <c r="C1471" i="1"/>
  <c r="J1471" i="1" s="1"/>
  <c r="D1470" i="1"/>
  <c r="C1470" i="1"/>
  <c r="H1470" i="1" s="1"/>
  <c r="D1469" i="1"/>
  <c r="C1469" i="1"/>
  <c r="H1469" i="1" s="1"/>
  <c r="D1468" i="1"/>
  <c r="C1468" i="1"/>
  <c r="J1468" i="1" s="1"/>
  <c r="D1467" i="1"/>
  <c r="C1467" i="1"/>
  <c r="J1467" i="1" s="1"/>
  <c r="D1466" i="1"/>
  <c r="C1466" i="1"/>
  <c r="J1466" i="1" s="1"/>
  <c r="D1465" i="1"/>
  <c r="C1465" i="1"/>
  <c r="J1465" i="1" s="1"/>
  <c r="D1464" i="1"/>
  <c r="C1464" i="1"/>
  <c r="J1464" i="1" s="1"/>
  <c r="D1463" i="1"/>
  <c r="C1463" i="1"/>
  <c r="J1463" i="1" s="1"/>
  <c r="D1462" i="1"/>
  <c r="C1462" i="1"/>
  <c r="J1462" i="1" s="1"/>
  <c r="D1461" i="1"/>
  <c r="C1461" i="1"/>
  <c r="H1461" i="1" s="1"/>
  <c r="D1460" i="1"/>
  <c r="C1460" i="1"/>
  <c r="J1460" i="1" s="1"/>
  <c r="D1459" i="1"/>
  <c r="C1459" i="1"/>
  <c r="J1459" i="1" s="1"/>
  <c r="D1458" i="1"/>
  <c r="C1458" i="1"/>
  <c r="J1458" i="1" s="1"/>
  <c r="D1457" i="1"/>
  <c r="C1457" i="1"/>
  <c r="J1457" i="1" s="1"/>
  <c r="D1456" i="1"/>
  <c r="C1456" i="1"/>
  <c r="J1456" i="1" s="1"/>
  <c r="D1455" i="1"/>
  <c r="C1455" i="1"/>
  <c r="J1455" i="1" s="1"/>
  <c r="D1454" i="1"/>
  <c r="C1454" i="1"/>
  <c r="H1454" i="1" s="1"/>
  <c r="D1453" i="1"/>
  <c r="C1453" i="1"/>
  <c r="H1453" i="1" s="1"/>
  <c r="D1452" i="1"/>
  <c r="C1452" i="1"/>
  <c r="J1452" i="1" s="1"/>
  <c r="D1451" i="1"/>
  <c r="C1451" i="1"/>
  <c r="J1451" i="1" s="1"/>
  <c r="D1450" i="1"/>
  <c r="C1450" i="1"/>
  <c r="J1450" i="1" s="1"/>
  <c r="D1449" i="1"/>
  <c r="C1449" i="1"/>
  <c r="J1449" i="1" s="1"/>
  <c r="D1448" i="1"/>
  <c r="C1448" i="1"/>
  <c r="J1448" i="1" s="1"/>
  <c r="D1447" i="1"/>
  <c r="C1447" i="1"/>
  <c r="J1447" i="1" s="1"/>
  <c r="D1446" i="1"/>
  <c r="C1446" i="1"/>
  <c r="J1446" i="1" s="1"/>
  <c r="D1445" i="1"/>
  <c r="C1445" i="1"/>
  <c r="J1445" i="1" s="1"/>
  <c r="D1444" i="1"/>
  <c r="C1444" i="1"/>
  <c r="J1444" i="1" s="1"/>
  <c r="D1443" i="1"/>
  <c r="C1443" i="1"/>
  <c r="J1443" i="1" s="1"/>
  <c r="D1442" i="1"/>
  <c r="C1442" i="1"/>
  <c r="J1442" i="1" s="1"/>
  <c r="D1441" i="1"/>
  <c r="C1441" i="1"/>
  <c r="J1441" i="1" s="1"/>
  <c r="D1440" i="1"/>
  <c r="C1440" i="1"/>
  <c r="J1440" i="1" s="1"/>
  <c r="D1439" i="1"/>
  <c r="C1439" i="1"/>
  <c r="J1439" i="1" s="1"/>
  <c r="D1438" i="1"/>
  <c r="C1438" i="1"/>
  <c r="H1438" i="1" s="1"/>
  <c r="D1437" i="1"/>
  <c r="C1437" i="1"/>
  <c r="H1437" i="1" s="1"/>
  <c r="D1436" i="1"/>
  <c r="C1436" i="1"/>
  <c r="H1436" i="1" s="1"/>
  <c r="D1435" i="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C1400" i="1"/>
  <c r="H1400" i="1" s="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D1254" i="1"/>
  <c r="C1254" i="1"/>
  <c r="H1254"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80" i="1"/>
  <c r="C1180" i="1"/>
  <c r="H1180" i="1" s="1"/>
  <c r="D1179" i="1"/>
  <c r="C1179" i="1"/>
  <c r="H1179"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C1152" i="1"/>
  <c r="H1152" i="1" s="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C1093" i="1"/>
  <c r="H1093" i="1" s="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4" i="1"/>
  <c r="C1074" i="1"/>
  <c r="H1074"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C1017" i="1"/>
  <c r="H1017" i="1" s="1"/>
  <c r="D1016" i="1"/>
  <c r="C1016" i="1"/>
  <c r="H1016" i="1" s="1"/>
  <c r="D1015" i="1"/>
  <c r="C1015" i="1"/>
  <c r="H1015" i="1" s="1"/>
  <c r="D1014" i="1"/>
  <c r="C1014" i="1"/>
  <c r="H1014" i="1" s="1"/>
  <c r="D1013" i="1"/>
  <c r="C1013" i="1"/>
  <c r="H1013" i="1" s="1"/>
  <c r="D1012" i="1"/>
  <c r="C1012" i="1"/>
  <c r="H1012" i="1" s="1"/>
  <c r="D1011" i="1"/>
  <c r="C1011" i="1"/>
  <c r="H1011"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8" i="3"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D644" i="1"/>
  <c r="C644" i="1"/>
  <c r="H644" i="1" s="1"/>
  <c r="D643" i="1"/>
  <c r="C643" i="1"/>
  <c r="H643" i="1" s="1"/>
  <c r="D642" i="1"/>
  <c r="C642" i="1"/>
  <c r="H642" i="1" s="1"/>
  <c r="D641" i="1"/>
  <c r="C641" i="1"/>
  <c r="H641" i="1" s="1"/>
  <c r="C638" i="1"/>
  <c r="D637" i="1"/>
  <c r="C637" i="1"/>
  <c r="H637" i="1" s="1"/>
  <c r="D632" i="1"/>
  <c r="C632" i="1"/>
  <c r="H632" i="1" s="1"/>
  <c r="D631" i="1"/>
  <c r="C631" i="1"/>
  <c r="H631" i="1" s="1"/>
  <c r="D630" i="1"/>
  <c r="C630" i="1"/>
  <c r="H630" i="1" s="1"/>
  <c r="D629" i="1"/>
  <c r="C629" i="1"/>
  <c r="H629" i="1" s="1"/>
  <c r="D628" i="1"/>
  <c r="C628" i="1"/>
  <c r="H628" i="1" s="1"/>
  <c r="D627" i="1"/>
  <c r="C627" i="1"/>
  <c r="H627" i="1" s="1"/>
  <c r="D626" i="1"/>
  <c r="C626" i="1"/>
  <c r="H626" i="1" s="1"/>
  <c r="D625" i="1"/>
  <c r="C625" i="1"/>
  <c r="H625" i="1" s="1"/>
  <c r="D624" i="1"/>
  <c r="C624" i="1"/>
  <c r="H624" i="1" s="1"/>
  <c r="D623" i="1"/>
  <c r="C623" i="1"/>
  <c r="H623" i="1" s="1"/>
  <c r="D622" i="1"/>
  <c r="C622" i="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C591" i="1"/>
  <c r="H591" i="1" s="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C530" i="1"/>
  <c r="H530" i="1" s="1"/>
  <c r="D529" i="1"/>
  <c r="C529" i="1"/>
  <c r="H529" i="1" s="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C473" i="1"/>
  <c r="H473" i="1" s="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C460" i="1"/>
  <c r="H460" i="1" s="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4" i="1"/>
  <c r="C424" i="1"/>
  <c r="H424" i="1" s="1"/>
  <c r="D423" i="1"/>
  <c r="C423" i="1"/>
  <c r="H423" i="1" s="1"/>
  <c r="D422" i="1"/>
  <c r="C422" i="1"/>
  <c r="H422" i="1" s="1"/>
  <c r="D421" i="1"/>
  <c r="C421" i="1"/>
  <c r="H421" i="1" s="1"/>
  <c r="D420" i="1"/>
  <c r="C420" i="1"/>
  <c r="H420" i="1" s="1"/>
  <c r="D419" i="1"/>
  <c r="C419" i="1"/>
  <c r="H419" i="1" s="1"/>
  <c r="D418" i="1"/>
  <c r="C418" i="1"/>
  <c r="H418" i="1" s="1"/>
  <c r="D417" i="1"/>
  <c r="C417" i="1"/>
  <c r="H417" i="1" s="1"/>
  <c r="D416" i="1"/>
  <c r="C416" i="1"/>
  <c r="H416" i="1" s="1"/>
  <c r="D415" i="1"/>
  <c r="C415" i="1"/>
  <c r="H415" i="1" s="1"/>
  <c r="D414" i="1"/>
  <c r="C414" i="1"/>
  <c r="H414" i="1" s="1"/>
  <c r="D413" i="1"/>
  <c r="C413" i="1"/>
  <c r="H413" i="1" s="1"/>
  <c r="D412" i="1"/>
  <c r="C412" i="1"/>
  <c r="H412" i="1" s="1"/>
  <c r="D411" i="1"/>
  <c r="C411" i="1"/>
  <c r="H411" i="1" s="1"/>
  <c r="D406" i="1"/>
  <c r="C406" i="1"/>
  <c r="H406" i="1" s="1"/>
  <c r="D405" i="1"/>
  <c r="C405" i="1"/>
  <c r="H405" i="1" s="1"/>
  <c r="D404" i="1"/>
  <c r="C404" i="1"/>
  <c r="H404" i="1" s="1"/>
  <c r="D403" i="1"/>
  <c r="C403" i="1"/>
  <c r="H403" i="1" s="1"/>
  <c r="D402" i="1"/>
  <c r="C402" i="1"/>
  <c r="H402"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H368"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3" i="1"/>
  <c r="C303" i="1"/>
  <c r="H303" i="1" s="1"/>
  <c r="D302" i="1"/>
  <c r="C302" i="1"/>
  <c r="H302" i="1" s="1"/>
  <c r="D301" i="1"/>
  <c r="C301" i="1"/>
  <c r="H301" i="1" s="1"/>
  <c r="D300" i="1"/>
  <c r="C300" i="1"/>
  <c r="H300" i="1" s="1"/>
  <c r="D299" i="1"/>
  <c r="C299" i="1"/>
  <c r="H299" i="1" s="1"/>
  <c r="D298" i="1"/>
  <c r="C298" i="1"/>
  <c r="H298" i="1" s="1"/>
  <c r="D297" i="1"/>
  <c r="C297" i="1"/>
  <c r="H297" i="1" s="1"/>
  <c r="D296" i="1"/>
  <c r="C296" i="1"/>
  <c r="H296" i="1" s="1"/>
  <c r="D295" i="1"/>
  <c r="C295" i="1"/>
  <c r="H295" i="1" s="1"/>
  <c r="D294" i="1"/>
  <c r="C294" i="1"/>
  <c r="H294" i="1" s="1"/>
  <c r="D293" i="1"/>
  <c r="C293" i="1"/>
  <c r="H293" i="1" s="1"/>
  <c r="D292" i="1"/>
  <c r="C292" i="1"/>
  <c r="H292" i="1" s="1"/>
  <c r="D291" i="1"/>
  <c r="C291" i="1"/>
  <c r="H291" i="1" s="1"/>
  <c r="D290" i="1"/>
  <c r="C290" i="1"/>
  <c r="H290" i="1" s="1"/>
  <c r="D289" i="1"/>
  <c r="C289" i="1"/>
  <c r="H289" i="1" s="1"/>
  <c r="D288" i="1"/>
  <c r="C288" i="1"/>
  <c r="H288"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C160" i="1"/>
  <c r="H160"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8" i="1"/>
  <c r="C148" i="1"/>
  <c r="H148" i="1" s="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C78" i="1"/>
  <c r="H78" i="1" s="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D2" i="1"/>
  <c r="C2" i="1"/>
  <c r="E644" i="4" l="1"/>
  <c r="D638" i="1" s="1"/>
  <c r="H638" i="1" s="1"/>
  <c r="G2" i="1"/>
  <c r="H2"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H622" i="1"/>
  <c r="G622" i="1"/>
  <c r="G623" i="1"/>
  <c r="G624" i="1"/>
  <c r="G625" i="1"/>
  <c r="G626" i="1"/>
  <c r="G627" i="1"/>
  <c r="G628" i="1"/>
  <c r="G629" i="1"/>
  <c r="G630" i="1"/>
  <c r="G631" i="1"/>
  <c r="G632" i="1"/>
  <c r="G637" i="1"/>
  <c r="G638"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M3" i="9"/>
  <c r="G984" i="1"/>
  <c r="H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H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6" i="1"/>
  <c r="G1437" i="1"/>
  <c r="G1438" i="1"/>
  <c r="G1439" i="1"/>
  <c r="H1439" i="1"/>
  <c r="G1440" i="1"/>
  <c r="H1440" i="1"/>
  <c r="G1441" i="1"/>
  <c r="H1441" i="1"/>
  <c r="G1442" i="1"/>
  <c r="H1442" i="1"/>
  <c r="G1443" i="1"/>
  <c r="H1443" i="1"/>
  <c r="G1444" i="1"/>
  <c r="H1444" i="1"/>
  <c r="G1445" i="1"/>
  <c r="H1445" i="1"/>
  <c r="G1446" i="1"/>
  <c r="H1446" i="1"/>
  <c r="G1447" i="1"/>
  <c r="H1447" i="1"/>
  <c r="G1448" i="1"/>
  <c r="H1448" i="1"/>
  <c r="G1449" i="1"/>
  <c r="H1449" i="1"/>
  <c r="G1450" i="1"/>
  <c r="H1450" i="1"/>
  <c r="G1451" i="1"/>
  <c r="H1451" i="1"/>
  <c r="G1452" i="1"/>
  <c r="H1452" i="1"/>
  <c r="G1453" i="1"/>
  <c r="G1454" i="1"/>
  <c r="G1455" i="1"/>
  <c r="H1455" i="1"/>
  <c r="G1456" i="1"/>
  <c r="H1456" i="1"/>
  <c r="G1457" i="1"/>
  <c r="H1457" i="1"/>
  <c r="G1458" i="1"/>
  <c r="H1458" i="1"/>
  <c r="G1459" i="1"/>
  <c r="H1459" i="1"/>
  <c r="G1460" i="1"/>
  <c r="H1460" i="1"/>
  <c r="G1461" i="1"/>
  <c r="G1462" i="1"/>
  <c r="H1462" i="1"/>
  <c r="G1463" i="1"/>
  <c r="H1463" i="1"/>
  <c r="G1464" i="1"/>
  <c r="H1464" i="1"/>
  <c r="G1465" i="1"/>
  <c r="H1465" i="1"/>
  <c r="G1466" i="1"/>
  <c r="H1466" i="1"/>
  <c r="G1467" i="1"/>
  <c r="H1467" i="1"/>
  <c r="G1468" i="1"/>
  <c r="H1468" i="1"/>
  <c r="G1469" i="1"/>
  <c r="G1470" i="1"/>
  <c r="G1471" i="1"/>
  <c r="H1471" i="1"/>
  <c r="G1472" i="1"/>
  <c r="H1472" i="1"/>
  <c r="G1473" i="1"/>
  <c r="H1473" i="1"/>
  <c r="G1474" i="1"/>
  <c r="H1474" i="1"/>
  <c r="G1475" i="1"/>
  <c r="G1476" i="1"/>
  <c r="H1476" i="1"/>
  <c r="G1477" i="1"/>
  <c r="H1477" i="1"/>
  <c r="G1478" i="1"/>
  <c r="H1478" i="1"/>
  <c r="G1479" i="1"/>
  <c r="H1479" i="1"/>
  <c r="G1480" i="1"/>
  <c r="H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8" i="1"/>
  <c r="G1519" i="1"/>
  <c r="G1520" i="1"/>
  <c r="G1521" i="1"/>
  <c r="G1522" i="1"/>
  <c r="G1523" i="1"/>
  <c r="G1524" i="1"/>
  <c r="G1525" i="1"/>
  <c r="G1526" i="1"/>
  <c r="G1527" i="1"/>
  <c r="G1528" i="1"/>
  <c r="G1529" i="1"/>
  <c r="G1530" i="1"/>
  <c r="G1531" i="1"/>
  <c r="G1532" i="1"/>
  <c r="G1533" i="1"/>
  <c r="G1534" i="1"/>
  <c r="G1535" i="1"/>
  <c r="G1536" i="1"/>
  <c r="G1537" i="1"/>
  <c r="G1538" i="1"/>
  <c r="G1539" i="1"/>
  <c r="G1540" i="1"/>
  <c r="G1541" i="1"/>
  <c r="G1542" i="1"/>
  <c r="G1543" i="1"/>
  <c r="G1544" i="1"/>
  <c r="G1545" i="1"/>
  <c r="G1546" i="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D412" i="4"/>
  <c r="D290" i="4"/>
  <c r="E412" i="4"/>
  <c r="E290" i="4"/>
  <c r="D286" i="1" s="1"/>
  <c r="F6" i="4"/>
  <c r="D413" i="4"/>
  <c r="D291" i="4"/>
  <c r="F289" i="4"/>
  <c r="E413" i="4"/>
  <c r="E291" i="4"/>
  <c r="D287" i="1" s="1"/>
  <c r="F151" i="4"/>
  <c r="H21" i="9"/>
  <c r="G21" i="9"/>
  <c r="E21" i="9" s="1"/>
  <c r="F152" i="4"/>
  <c r="F298" i="4"/>
  <c r="F350" i="4"/>
  <c r="F416" i="4"/>
  <c r="F417" i="4"/>
  <c r="F420" i="4"/>
  <c r="F528" i="4"/>
  <c r="F603" i="4"/>
  <c r="G284" i="9"/>
  <c r="E284" i="9" s="1"/>
  <c r="B284" i="9" s="1"/>
  <c r="G278" i="9"/>
  <c r="E278" i="9" s="1"/>
  <c r="F6" i="5"/>
  <c r="F88" i="5"/>
  <c r="F149" i="5"/>
  <c r="F177" i="5"/>
  <c r="F190" i="5"/>
  <c r="F206" i="5"/>
  <c r="F5" i="6"/>
  <c r="D141" i="6"/>
  <c r="B315" i="9"/>
  <c r="E314" i="9"/>
  <c r="I10" i="3" s="1"/>
  <c r="D42" i="8"/>
  <c r="H19" i="9"/>
  <c r="E19" i="9" s="1"/>
  <c r="B19" i="9" s="1"/>
  <c r="G280" i="9"/>
  <c r="E280" i="9" s="1"/>
  <c r="B280" i="9" s="1"/>
  <c r="G279" i="9"/>
  <c r="E279" i="9" s="1"/>
  <c r="B279" i="9" s="1"/>
  <c r="M213" i="9"/>
  <c r="L213" i="9"/>
  <c r="F213" i="9" s="1"/>
  <c r="B213" i="9" s="1"/>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6" i="9"/>
  <c r="E166" i="9" s="1"/>
  <c r="B166" i="9" s="1"/>
  <c r="H165" i="9"/>
  <c r="G165" i="9"/>
  <c r="E165" i="9" s="1"/>
  <c r="B165" i="9" s="1"/>
  <c r="G164" i="9"/>
  <c r="E164" i="9" s="1"/>
  <c r="B164" i="9" s="1"/>
  <c r="G163" i="9"/>
  <c r="E163" i="9" s="1"/>
  <c r="B163" i="9" s="1"/>
  <c r="G162" i="9"/>
  <c r="E162" i="9" s="1"/>
  <c r="B162" i="9" s="1"/>
  <c r="G161" i="9"/>
  <c r="E161" i="9" s="1"/>
  <c r="B161" i="9" s="1"/>
  <c r="I10" i="9"/>
  <c r="F644" i="4" l="1"/>
  <c r="K1450" i="9"/>
  <c r="G313" i="9"/>
  <c r="E313" i="9" s="1"/>
  <c r="B313" i="9" s="1"/>
  <c r="I34" i="3"/>
  <c r="C1517" i="1"/>
  <c r="G312" i="9"/>
  <c r="E312" i="9" s="1"/>
  <c r="F141" i="6"/>
  <c r="H28" i="3"/>
  <c r="C1435" i="1"/>
  <c r="G317" i="9"/>
  <c r="E317" i="9" s="1"/>
  <c r="B278" i="9"/>
  <c r="E277" i="9"/>
  <c r="I8" i="3" s="1"/>
  <c r="B21" i="9"/>
  <c r="E640" i="4"/>
  <c r="E415" i="4"/>
  <c r="D410" i="1" s="1"/>
  <c r="D408" i="1"/>
  <c r="F291" i="4"/>
  <c r="C287" i="1"/>
  <c r="D640" i="4"/>
  <c r="D415" i="4"/>
  <c r="F413" i="4"/>
  <c r="C408" i="1"/>
  <c r="E639" i="4"/>
  <c r="E414" i="4"/>
  <c r="D409" i="1" s="1"/>
  <c r="D407" i="1"/>
  <c r="F290" i="4"/>
  <c r="C286" i="1"/>
  <c r="D639" i="4"/>
  <c r="D414" i="4"/>
  <c r="F412" i="4"/>
  <c r="C407" i="1"/>
  <c r="I1479" i="1"/>
  <c r="I1478" i="1"/>
  <c r="I1477" i="1"/>
  <c r="I1476" i="1"/>
  <c r="I1474" i="1"/>
  <c r="I1473" i="1"/>
  <c r="I1472" i="1"/>
  <c r="I1471" i="1"/>
  <c r="I1468" i="1"/>
  <c r="I1467" i="1"/>
  <c r="I1466" i="1"/>
  <c r="I1465" i="1"/>
  <c r="I1464" i="1"/>
  <c r="I1463" i="1"/>
  <c r="I1462" i="1"/>
  <c r="I1460" i="1"/>
  <c r="I1459" i="1"/>
  <c r="I1458" i="1"/>
  <c r="I1457" i="1"/>
  <c r="I1456" i="1"/>
  <c r="I1455" i="1"/>
  <c r="I1452" i="1"/>
  <c r="I1451" i="1"/>
  <c r="I1450" i="1"/>
  <c r="I1449" i="1"/>
  <c r="I1448" i="1"/>
  <c r="I1447" i="1"/>
  <c r="I1446" i="1"/>
  <c r="I1444" i="1"/>
  <c r="I1443" i="1"/>
  <c r="I1442" i="1"/>
  <c r="I1441" i="1"/>
  <c r="I1440" i="1"/>
  <c r="I1439" i="1"/>
  <c r="H407" i="1" l="1"/>
  <c r="G407" i="1"/>
  <c r="F414" i="4"/>
  <c r="C409" i="1"/>
  <c r="D641" i="4"/>
  <c r="F639" i="4"/>
  <c r="C633" i="1"/>
  <c r="H286" i="1"/>
  <c r="G286" i="1"/>
  <c r="E641" i="4"/>
  <c r="D633" i="1"/>
  <c r="H408" i="1"/>
  <c r="G408" i="1"/>
  <c r="F415" i="4"/>
  <c r="C410" i="1"/>
  <c r="D642" i="4"/>
  <c r="F640" i="4"/>
  <c r="C634" i="1"/>
  <c r="H287" i="1"/>
  <c r="G287" i="1"/>
  <c r="E642" i="4"/>
  <c r="D634" i="1"/>
  <c r="B317" i="9"/>
  <c r="E316" i="9"/>
  <c r="H1435" i="1"/>
  <c r="G1435" i="1"/>
  <c r="H9" i="3"/>
  <c r="B312" i="9"/>
  <c r="E311" i="9"/>
  <c r="H1517" i="1"/>
  <c r="G1517" i="1"/>
  <c r="H11" i="3"/>
  <c r="N3" i="9" l="1"/>
  <c r="I11" i="3"/>
  <c r="K3" i="9"/>
  <c r="I9" i="3"/>
  <c r="E646" i="4"/>
  <c r="D636" i="1"/>
  <c r="H634" i="1"/>
  <c r="G634" i="1"/>
  <c r="D646" i="4"/>
  <c r="F642" i="4"/>
  <c r="C636" i="1"/>
  <c r="H410" i="1"/>
  <c r="G410" i="1"/>
  <c r="E645" i="4"/>
  <c r="D635" i="1"/>
  <c r="H633" i="1"/>
  <c r="G633" i="1"/>
  <c r="D645" i="4"/>
  <c r="F641" i="4"/>
  <c r="C635" i="1"/>
  <c r="G276" i="9"/>
  <c r="E276" i="9" s="1"/>
  <c r="B276" i="9" s="1"/>
  <c r="H409" i="1"/>
  <c r="G409" i="1"/>
  <c r="H635" i="1" l="1"/>
  <c r="G635" i="1"/>
  <c r="F645" i="4"/>
  <c r="H18" i="3"/>
  <c r="C639" i="1"/>
  <c r="I18" i="3"/>
  <c r="D639" i="1"/>
  <c r="H636" i="1"/>
  <c r="G636" i="1"/>
  <c r="F646" i="4"/>
  <c r="H19" i="3"/>
  <c r="C640" i="1"/>
  <c r="I19" i="3"/>
  <c r="D640" i="1"/>
  <c r="H7" i="3" s="1"/>
  <c r="J3" i="9" l="1"/>
  <c r="H640" i="1"/>
  <c r="G640" i="1"/>
  <c r="H639" i="1"/>
  <c r="G639" i="1"/>
  <c r="H274" i="9" l="1"/>
  <c r="G274" i="9"/>
  <c r="E274" i="9" s="1"/>
  <c r="M272" i="9"/>
  <c r="L272" i="9"/>
  <c r="F272" i="9" s="1"/>
  <c r="H18" i="9"/>
  <c r="G18" i="9"/>
  <c r="E18" i="9" s="1"/>
  <c r="B18" i="9" s="1"/>
  <c r="J17" i="9"/>
  <c r="I17" i="9"/>
  <c r="H17" i="9"/>
  <c r="G17" i="9"/>
  <c r="E17" i="9" s="1"/>
  <c r="B17" i="9" s="1"/>
  <c r="M16" i="9"/>
  <c r="L16" i="9"/>
  <c r="F16" i="9" s="1"/>
  <c r="H16" i="9"/>
  <c r="G16" i="9"/>
  <c r="E16" i="9" s="1"/>
  <c r="B16" i="9" s="1"/>
  <c r="I5" i="9"/>
  <c r="J5" i="9"/>
  <c r="K5" i="9"/>
  <c r="I6" i="9"/>
  <c r="J6" i="9"/>
  <c r="K6" i="9"/>
  <c r="I7" i="9"/>
  <c r="J7" i="9"/>
  <c r="K7" i="9"/>
  <c r="I8" i="9"/>
  <c r="J8" i="9"/>
  <c r="K8" i="9"/>
  <c r="I9" i="9"/>
  <c r="J9" i="9"/>
  <c r="K9" i="9"/>
  <c r="J10" i="9"/>
  <c r="K10" i="9"/>
  <c r="I11" i="9"/>
  <c r="J11" i="9"/>
  <c r="K11" i="9"/>
  <c r="I12" i="9"/>
  <c r="J12" i="9"/>
  <c r="K12" i="9"/>
  <c r="I13" i="9"/>
  <c r="J13" i="9"/>
  <c r="K13" i="9"/>
  <c r="G15" i="9"/>
  <c r="H15" i="9"/>
  <c r="L15" i="9"/>
  <c r="M15" i="9"/>
  <c r="F15" i="9" l="1"/>
  <c r="F14" i="9" s="1"/>
  <c r="E15" i="9"/>
  <c r="E13" i="9"/>
  <c r="B13" i="9" s="1"/>
  <c r="E12" i="9"/>
  <c r="B12" i="9" s="1"/>
  <c r="E11" i="9"/>
  <c r="B11" i="9" s="1"/>
  <c r="E10" i="9"/>
  <c r="B10" i="9" s="1"/>
  <c r="E9" i="9"/>
  <c r="B9" i="9" s="1"/>
  <c r="E8" i="9"/>
  <c r="B8" i="9" s="1"/>
  <c r="E7" i="9"/>
  <c r="B7" i="9" s="1"/>
  <c r="E6" i="9"/>
  <c r="B6" i="9" s="1"/>
  <c r="E5" i="9"/>
  <c r="B272" i="9"/>
  <c r="F20" i="9"/>
  <c r="B274" i="9"/>
  <c r="E20" i="9"/>
  <c r="I7" i="3" s="1"/>
  <c r="B5" i="9" l="1"/>
  <c r="E4" i="9"/>
  <c r="B15" i="9"/>
  <c r="E14" i="9"/>
  <c r="F3" i="9"/>
  <c r="E3" i="9" l="1"/>
</calcChain>
</file>

<file path=xl/sharedStrings.xml><?xml version="1.0" encoding="utf-8"?>
<sst xmlns="http://schemas.openxmlformats.org/spreadsheetml/2006/main" count="4360" uniqueCount="3421">
  <si>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</si>
  <si>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</si>
  <si>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</si>
  <si>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</si>
  <si>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</si>
  <si>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</si>
  <si>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</si>
  <si>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</si>
  <si>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</si>
  <si>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</si>
  <si>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</si>
  <si>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</si>
  <si>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</si>
  <si>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</si>
  <si>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</si>
  <si>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</si>
  <si>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</si>
  <si>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</si>
  <si>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</si>
  <si>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</si>
  <si>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</si>
  <si>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</si>
  <si>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</si>
  <si>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</si>
  <si>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</si>
  <si>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</si>
  <si>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</si>
  <si>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</si>
  <si>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</si>
  <si>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</si>
  <si>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</si>
  <si>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O.Š. KAJZERICA</t>
  </si>
  <si>
    <t>BILANCA</t>
  </si>
  <si>
    <t>RAS funkcijski</t>
  </si>
  <si>
    <t>Razina:</t>
  </si>
  <si>
    <t>31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</si>
  <si>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</si>
  <si>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</si>
  <si>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</si>
  <si>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</si>
  <si>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</si>
  <si>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</si>
  <si>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</si>
  <si>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</si>
  <si>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</si>
  <si>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</si>
  <si>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</si>
  <si>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</si>
  <si>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</si>
  <si>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48427 - O.Š. KAJZERICA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</si>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</sst>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1244213.05</v>
      </c>
      <c r="D2" s="6">
        <f>'PR-RAS'!E6</f>
        <v>1550152.4100000001</v>
      </c>
      <c r="E2" s="6">
        <v>0</v>
      </c>
      <c r="F2" s="6">
        <v>0</v>
      </c>
      <c r="G2" s="7">
        <f t="shared" ref="G2:G264" si="0">(B2/1000)*(C2*1+D2*2)</f>
        <v>4344.5178700000006</v>
      </c>
      <c r="H2" s="7">
        <f t="shared" ref="H2:H264" si="1">ABS(C2-ROUND(C2,0))+ABS(D2-ROUND(D2,0))</f>
        <v>0.46000000019557774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890662.77</v>
      </c>
      <c r="D46" s="1">
        <f>'PR-RAS'!E50</f>
        <v>1144928.8</v>
      </c>
      <c r="E46" s="1">
        <v>0</v>
      </c>
      <c r="F46" s="1">
        <v>0</v>
      </c>
      <c r="G46" s="2">
        <f t="shared" si="0"/>
        <v>143123.41665</v>
      </c>
      <c r="H46" s="2">
        <f t="shared" si="1"/>
        <v>0.42999999993480742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866175.27</v>
      </c>
      <c r="D64" s="1">
        <f>'PR-RAS'!E68</f>
        <v>1112301.83</v>
      </c>
      <c r="E64" s="1">
        <v>0</v>
      </c>
      <c r="F64" s="1">
        <v>0</v>
      </c>
      <c r="G64" s="2">
        <f t="shared" si="0"/>
        <v>194719.07259000003</v>
      </c>
      <c r="H64" s="2">
        <f t="shared" si="1"/>
        <v>0.43999999994412065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866175.27</v>
      </c>
      <c r="D65" s="1">
        <f>'PR-RAS'!E69</f>
        <v>1112301.83</v>
      </c>
      <c r="E65" s="1">
        <v>0</v>
      </c>
      <c r="F65" s="1">
        <v>0</v>
      </c>
      <c r="G65" s="2">
        <f t="shared" si="0"/>
        <v>197809.85152000003</v>
      </c>
      <c r="H65" s="2">
        <f t="shared" si="1"/>
        <v>0.43999999994412065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24487.5</v>
      </c>
      <c r="D73" s="1">
        <f>'PR-RAS'!E77</f>
        <v>32626.97</v>
      </c>
      <c r="E73" s="1">
        <v>0</v>
      </c>
      <c r="F73" s="1">
        <v>0</v>
      </c>
      <c r="G73" s="2">
        <f t="shared" si="0"/>
        <v>6461.3836799999999</v>
      </c>
      <c r="H73" s="2">
        <f t="shared" si="1"/>
        <v>0.52999999999883585</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24487.5</v>
      </c>
      <c r="D76" s="1">
        <f>'PR-RAS'!E80</f>
        <v>32626.97</v>
      </c>
      <c r="E76" s="1">
        <v>0</v>
      </c>
      <c r="F76" s="1">
        <v>0</v>
      </c>
      <c r="G76" s="2">
        <f t="shared" si="0"/>
        <v>6730.6080000000002</v>
      </c>
      <c r="H76" s="2">
        <f t="shared" si="1"/>
        <v>0.52999999999883585</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70889.73</v>
      </c>
      <c r="D102" s="1">
        <f>'PR-RAS'!E106</f>
        <v>72885.960000000006</v>
      </c>
      <c r="E102" s="1">
        <v>0</v>
      </c>
      <c r="F102" s="1">
        <v>0</v>
      </c>
      <c r="G102" s="2">
        <f t="shared" si="0"/>
        <v>21882.826650000003</v>
      </c>
      <c r="H102" s="2">
        <f t="shared" si="1"/>
        <v>0.30999999999767169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70889.73</v>
      </c>
      <c r="D108" s="1">
        <f>'PR-RAS'!E112</f>
        <v>72885.960000000006</v>
      </c>
      <c r="E108" s="1">
        <v>0</v>
      </c>
      <c r="F108" s="1">
        <v>0</v>
      </c>
      <c r="G108" s="2">
        <f t="shared" si="0"/>
        <v>23182.796550000003</v>
      </c>
      <c r="H108" s="2">
        <f t="shared" si="1"/>
        <v>0.30999999999767169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70889.73</v>
      </c>
      <c r="D113" s="1">
        <f>'PR-RAS'!E117</f>
        <v>72885.960000000006</v>
      </c>
      <c r="E113" s="1">
        <v>0</v>
      </c>
      <c r="F113" s="1">
        <v>0</v>
      </c>
      <c r="G113" s="2">
        <f t="shared" si="0"/>
        <v>24266.104800000005</v>
      </c>
      <c r="H113" s="2">
        <f t="shared" si="1"/>
        <v>0.30999999999767169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11956.970000000001</v>
      </c>
      <c r="D120" s="1">
        <f>'PR-RAS'!E124</f>
        <v>12447.77</v>
      </c>
      <c r="E120" s="1">
        <v>0</v>
      </c>
      <c r="F120" s="1">
        <v>0</v>
      </c>
      <c r="G120" s="2">
        <f t="shared" si="0"/>
        <v>4385.4486900000002</v>
      </c>
      <c r="H120" s="2">
        <f t="shared" si="1"/>
        <v>0.25999999999839929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7741.64</v>
      </c>
      <c r="D121" s="1">
        <f>'PR-RAS'!E125</f>
        <v>9867.77</v>
      </c>
      <c r="E121" s="1">
        <v>0</v>
      </c>
      <c r="F121" s="1">
        <v>0</v>
      </c>
      <c r="G121" s="2">
        <f t="shared" si="0"/>
        <v>3297.2615999999998</v>
      </c>
      <c r="H121" s="2">
        <f t="shared" si="1"/>
        <v>0.58999999999923602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7741.64</v>
      </c>
      <c r="D123" s="1">
        <f>'PR-RAS'!E127</f>
        <v>9867.77</v>
      </c>
      <c r="E123" s="1">
        <v>0</v>
      </c>
      <c r="F123" s="1">
        <v>0</v>
      </c>
      <c r="G123" s="2">
        <f t="shared" si="0"/>
        <v>3352.21596</v>
      </c>
      <c r="H123" s="2">
        <f t="shared" si="1"/>
        <v>0.58999999999923602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4215.33</v>
      </c>
      <c r="D124" s="1">
        <f>'PR-RAS'!E128</f>
        <v>2580</v>
      </c>
      <c r="E124" s="1">
        <v>0</v>
      </c>
      <c r="F124" s="1">
        <v>0</v>
      </c>
      <c r="G124" s="2">
        <f t="shared" si="0"/>
        <v>1153.1655900000001</v>
      </c>
      <c r="H124" s="2">
        <f t="shared" si="1"/>
        <v>0.32999999999992724</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4215.33</v>
      </c>
      <c r="D125" s="1">
        <f>'PR-RAS'!E129</f>
        <v>2580</v>
      </c>
      <c r="E125" s="1">
        <v>0</v>
      </c>
      <c r="F125" s="1">
        <v>0</v>
      </c>
      <c r="G125" s="2">
        <f t="shared" si="0"/>
        <v>1162.5409199999999</v>
      </c>
      <c r="H125" s="2">
        <f t="shared" si="1"/>
        <v>0.32999999999992724</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270703.58</v>
      </c>
      <c r="D129" s="1">
        <f>'PR-RAS'!E133</f>
        <v>319889.88</v>
      </c>
      <c r="E129" s="1">
        <v>0</v>
      </c>
      <c r="F129" s="1">
        <v>0</v>
      </c>
      <c r="G129" s="2">
        <f t="shared" si="0"/>
        <v>116541.86752000001</v>
      </c>
      <c r="H129" s="2">
        <f t="shared" si="1"/>
        <v>0.53999999997904524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270703.58</v>
      </c>
      <c r="D130" s="1">
        <f>'PR-RAS'!E134</f>
        <v>319889.88</v>
      </c>
      <c r="E130" s="1">
        <v>0</v>
      </c>
      <c r="F130" s="1">
        <v>0</v>
      </c>
      <c r="G130" s="2">
        <f t="shared" si="0"/>
        <v>117452.35086000002</v>
      </c>
      <c r="H130" s="2">
        <f t="shared" si="1"/>
        <v>0.53999999997904524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270703.58</v>
      </c>
      <c r="D131" s="1">
        <f>'PR-RAS'!E135</f>
        <v>319889.88</v>
      </c>
      <c r="E131" s="1">
        <v>0</v>
      </c>
      <c r="F131" s="1">
        <v>0</v>
      </c>
      <c r="G131" s="2">
        <f t="shared" si="0"/>
        <v>118362.83420000001</v>
      </c>
      <c r="H131" s="2">
        <f t="shared" si="1"/>
        <v>0.53999999997904524</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1254849.5200000003</v>
      </c>
      <c r="D147" s="1">
        <f>'PR-RAS'!E151</f>
        <v>1576270.4899999998</v>
      </c>
      <c r="E147" s="1">
        <v>0</v>
      </c>
      <c r="F147" s="1">
        <v>0</v>
      </c>
      <c r="G147" s="2">
        <f t="shared" si="0"/>
        <v>643479.01299999992</v>
      </c>
      <c r="H147" s="2">
        <f t="shared" si="1"/>
        <v>0.96999999950639904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959821.79</v>
      </c>
      <c r="D148" s="1">
        <f>'PR-RAS'!E152</f>
        <v>1284051.5899999999</v>
      </c>
      <c r="E148" s="1">
        <v>0</v>
      </c>
      <c r="F148" s="1">
        <v>0</v>
      </c>
      <c r="G148" s="2">
        <f t="shared" si="0"/>
        <v>518604.97058999992</v>
      </c>
      <c r="H148" s="2">
        <f t="shared" si="1"/>
        <v>0.62000000011175871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798454.34</v>
      </c>
      <c r="D149" s="1">
        <f>'PR-RAS'!E153</f>
        <v>1083102.68</v>
      </c>
      <c r="E149" s="1">
        <v>0</v>
      </c>
      <c r="F149" s="1">
        <v>0</v>
      </c>
      <c r="G149" s="2">
        <f t="shared" si="0"/>
        <v>438769.63559999992</v>
      </c>
      <c r="H149" s="2">
        <f t="shared" si="1"/>
        <v>0.66000000003259629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763967.19</v>
      </c>
      <c r="D150" s="1">
        <f>'PR-RAS'!E154</f>
        <v>1040277.7</v>
      </c>
      <c r="E150" s="1">
        <v>0</v>
      </c>
      <c r="F150" s="1">
        <v>0</v>
      </c>
      <c r="G150" s="2">
        <f t="shared" si="0"/>
        <v>423833.86590999993</v>
      </c>
      <c r="H150" s="2">
        <f t="shared" si="1"/>
        <v>0.48999999999068677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32041.59</v>
      </c>
      <c r="D152" s="1">
        <f>'PR-RAS'!E156</f>
        <v>33276.53</v>
      </c>
      <c r="E152" s="1">
        <v>0</v>
      </c>
      <c r="F152" s="1">
        <v>0</v>
      </c>
      <c r="G152" s="2">
        <f t="shared" si="0"/>
        <v>14887.792149999999</v>
      </c>
      <c r="H152" s="2">
        <f t="shared" si="1"/>
        <v>0.88000000000101863</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2445.56</v>
      </c>
      <c r="D153" s="1">
        <f>'PR-RAS'!E157</f>
        <v>9548.4500000000007</v>
      </c>
      <c r="E153" s="1">
        <v>0</v>
      </c>
      <c r="F153" s="1">
        <v>0</v>
      </c>
      <c r="G153" s="2">
        <f t="shared" si="0"/>
        <v>3274.4539200000004</v>
      </c>
      <c r="H153" s="2">
        <f t="shared" si="1"/>
        <v>0.89000000000078217</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29620.29</v>
      </c>
      <c r="D154" s="1">
        <f>'PR-RAS'!E158</f>
        <v>22207.39</v>
      </c>
      <c r="E154" s="1">
        <v>0</v>
      </c>
      <c r="F154" s="1">
        <v>0</v>
      </c>
      <c r="G154" s="2">
        <f t="shared" si="0"/>
        <v>11327.36571</v>
      </c>
      <c r="H154" s="2">
        <f t="shared" si="1"/>
        <v>0.68000000000029104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131747.16</v>
      </c>
      <c r="D155" s="1">
        <f>'PR-RAS'!E159</f>
        <v>178741.52000000002</v>
      </c>
      <c r="E155" s="1">
        <v>0</v>
      </c>
      <c r="F155" s="1">
        <v>0</v>
      </c>
      <c r="G155" s="2">
        <f t="shared" si="0"/>
        <v>75341.450800000006</v>
      </c>
      <c r="H155" s="2">
        <f t="shared" si="1"/>
        <v>0.63999999998486601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131741.93</v>
      </c>
      <c r="D157" s="1">
        <f>'PR-RAS'!E161</f>
        <v>178726.63</v>
      </c>
      <c r="E157" s="1">
        <v>0</v>
      </c>
      <c r="F157" s="1">
        <v>0</v>
      </c>
      <c r="G157" s="2">
        <f t="shared" si="0"/>
        <v>76314.449640000006</v>
      </c>
      <c r="H157" s="2">
        <f t="shared" si="1"/>
        <v>0.44000000000232831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5.23</v>
      </c>
      <c r="D158" s="1">
        <f>'PR-RAS'!E162</f>
        <v>14.89</v>
      </c>
      <c r="E158" s="1">
        <v>0</v>
      </c>
      <c r="F158" s="1">
        <v>0</v>
      </c>
      <c r="G158" s="2">
        <f t="shared" si="0"/>
        <v>5.4965700000000011</v>
      </c>
      <c r="H158" s="2">
        <f t="shared" si="1"/>
        <v>0.33999999999999986</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291051.68000000005</v>
      </c>
      <c r="D159" s="1">
        <f>'PR-RAS'!E163</f>
        <v>288595.52</v>
      </c>
      <c r="E159" s="1">
        <v>0</v>
      </c>
      <c r="F159" s="1">
        <v>0</v>
      </c>
      <c r="G159" s="2">
        <f t="shared" si="0"/>
        <v>137182.34976000001</v>
      </c>
      <c r="H159" s="2">
        <f t="shared" si="1"/>
        <v>0.79999999993015081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36135.050000000003</v>
      </c>
      <c r="D160" s="1">
        <f>'PR-RAS'!E164</f>
        <v>42944.55</v>
      </c>
      <c r="E160" s="1">
        <v>0</v>
      </c>
      <c r="F160" s="1">
        <v>0</v>
      </c>
      <c r="G160" s="2">
        <f t="shared" si="0"/>
        <v>19401.83985</v>
      </c>
      <c r="H160" s="2">
        <f t="shared" si="1"/>
        <v>0.5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4729.49</v>
      </c>
      <c r="D161" s="1">
        <f>'PR-RAS'!E165</f>
        <v>10925.2</v>
      </c>
      <c r="E161" s="1">
        <v>0</v>
      </c>
      <c r="F161" s="1">
        <v>0</v>
      </c>
      <c r="G161" s="2">
        <f t="shared" si="0"/>
        <v>4252.7824000000001</v>
      </c>
      <c r="H161" s="2">
        <f t="shared" si="1"/>
        <v>0.69000000000050932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29800.95</v>
      </c>
      <c r="D162" s="1">
        <f>'PR-RAS'!E166</f>
        <v>30477.85</v>
      </c>
      <c r="E162" s="1">
        <v>0</v>
      </c>
      <c r="F162" s="1">
        <v>0</v>
      </c>
      <c r="G162" s="2">
        <f t="shared" si="0"/>
        <v>14611.82065</v>
      </c>
      <c r="H162" s="2">
        <f t="shared" si="1"/>
        <v>0.2000000000007276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1221.6300000000001</v>
      </c>
      <c r="D163" s="1">
        <f>'PR-RAS'!E167</f>
        <v>630</v>
      </c>
      <c r="E163" s="1">
        <v>0</v>
      </c>
      <c r="F163" s="1">
        <v>0</v>
      </c>
      <c r="G163" s="2">
        <f t="shared" si="0"/>
        <v>402.02406000000002</v>
      </c>
      <c r="H163" s="2">
        <f t="shared" si="1"/>
        <v>0.36999999999989086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382.98</v>
      </c>
      <c r="D164" s="1">
        <f>'PR-RAS'!E168</f>
        <v>911.5</v>
      </c>
      <c r="E164" s="1">
        <v>0</v>
      </c>
      <c r="F164" s="1">
        <v>0</v>
      </c>
      <c r="G164" s="2">
        <f t="shared" si="0"/>
        <v>359.57474000000002</v>
      </c>
      <c r="H164" s="2">
        <f t="shared" si="1"/>
        <v>0.51999999999998181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199741.59</v>
      </c>
      <c r="D165" s="1">
        <f>'PR-RAS'!E169</f>
        <v>176258.93000000002</v>
      </c>
      <c r="E165" s="1">
        <v>0</v>
      </c>
      <c r="F165" s="1">
        <v>0</v>
      </c>
      <c r="G165" s="2">
        <f t="shared" si="0"/>
        <v>90570.549800000023</v>
      </c>
      <c r="H165" s="2">
        <f t="shared" si="1"/>
        <v>0.47999999998137355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13337.95</v>
      </c>
      <c r="D166" s="1">
        <f>'PR-RAS'!E170</f>
        <v>14303.62</v>
      </c>
      <c r="E166" s="1">
        <v>0</v>
      </c>
      <c r="F166" s="1">
        <v>0</v>
      </c>
      <c r="G166" s="2">
        <f t="shared" si="0"/>
        <v>6920.9563500000004</v>
      </c>
      <c r="H166" s="2">
        <f t="shared" si="1"/>
        <v>0.42999999999847205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102483.51</v>
      </c>
      <c r="D167" s="1">
        <f>'PR-RAS'!E171</f>
        <v>107686.36</v>
      </c>
      <c r="E167" s="1">
        <v>0</v>
      </c>
      <c r="F167" s="1">
        <v>0</v>
      </c>
      <c r="G167" s="2">
        <f t="shared" si="0"/>
        <v>52764.134180000001</v>
      </c>
      <c r="H167" s="2">
        <f t="shared" si="1"/>
        <v>0.85000000000582077</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80738.47</v>
      </c>
      <c r="D168" s="1">
        <f>'PR-RAS'!E172</f>
        <v>52340.160000000003</v>
      </c>
      <c r="E168" s="1">
        <v>0</v>
      </c>
      <c r="F168" s="1">
        <v>0</v>
      </c>
      <c r="G168" s="2">
        <f t="shared" si="0"/>
        <v>30964.937930000004</v>
      </c>
      <c r="H168" s="2">
        <f t="shared" si="1"/>
        <v>0.63000000000465661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1896.97</v>
      </c>
      <c r="D169" s="1">
        <f>'PR-RAS'!E173</f>
        <v>1073.81</v>
      </c>
      <c r="E169" s="1">
        <v>0</v>
      </c>
      <c r="F169" s="1">
        <v>0</v>
      </c>
      <c r="G169" s="2">
        <f t="shared" si="0"/>
        <v>679.49112000000002</v>
      </c>
      <c r="H169" s="2">
        <f t="shared" si="1"/>
        <v>0.22000000000002728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953.44</v>
      </c>
      <c r="D170" s="1">
        <f>'PR-RAS'!E174</f>
        <v>784.1</v>
      </c>
      <c r="E170" s="1">
        <v>0</v>
      </c>
      <c r="F170" s="1">
        <v>0</v>
      </c>
      <c r="G170" s="2">
        <f t="shared" si="0"/>
        <v>426.15716000000009</v>
      </c>
      <c r="H170" s="2">
        <f t="shared" si="1"/>
        <v>0.54000000000007731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331.25</v>
      </c>
      <c r="D172" s="1">
        <f>'PR-RAS'!E176</f>
        <v>70.88</v>
      </c>
      <c r="E172" s="1">
        <v>0</v>
      </c>
      <c r="F172" s="1">
        <v>0</v>
      </c>
      <c r="G172" s="2">
        <f t="shared" si="0"/>
        <v>80.884709999999998</v>
      </c>
      <c r="H172" s="2">
        <f t="shared" si="1"/>
        <v>0.37000000000000455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44788.77</v>
      </c>
      <c r="D173" s="1">
        <f>'PR-RAS'!E177</f>
        <v>55625.570000000007</v>
      </c>
      <c r="E173" s="1">
        <v>0</v>
      </c>
      <c r="F173" s="1">
        <v>0</v>
      </c>
      <c r="G173" s="2">
        <f t="shared" si="0"/>
        <v>26838.864519999999</v>
      </c>
      <c r="H173" s="2">
        <f t="shared" si="1"/>
        <v>0.6599999999962165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2136.19</v>
      </c>
      <c r="D174" s="1">
        <f>'PR-RAS'!E178</f>
        <v>1674.58</v>
      </c>
      <c r="E174" s="1">
        <v>0</v>
      </c>
      <c r="F174" s="1">
        <v>0</v>
      </c>
      <c r="G174" s="2">
        <f t="shared" si="0"/>
        <v>948.96555000000001</v>
      </c>
      <c r="H174" s="2">
        <f t="shared" si="1"/>
        <v>0.61000000000012733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19863.22</v>
      </c>
      <c r="D175" s="1">
        <f>'PR-RAS'!E179</f>
        <v>28236.52</v>
      </c>
      <c r="E175" s="1">
        <v>0</v>
      </c>
      <c r="F175" s="1">
        <v>0</v>
      </c>
      <c r="G175" s="2">
        <f t="shared" si="0"/>
        <v>13282.509240000001</v>
      </c>
      <c r="H175" s="2">
        <f t="shared" si="1"/>
        <v>0.7000000000007276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96</v>
      </c>
      <c r="D176" s="1">
        <f>'PR-RAS'!E180</f>
        <v>0</v>
      </c>
      <c r="E176" s="1">
        <v>0</v>
      </c>
      <c r="F176" s="1">
        <v>0</v>
      </c>
      <c r="G176" s="2">
        <f t="shared" si="0"/>
        <v>16.799999999999997</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6682.68</v>
      </c>
      <c r="D177" s="1">
        <f>'PR-RAS'!E181</f>
        <v>6736.9</v>
      </c>
      <c r="E177" s="1">
        <v>0</v>
      </c>
      <c r="F177" s="1">
        <v>0</v>
      </c>
      <c r="G177" s="2">
        <f t="shared" si="0"/>
        <v>3547.5404799999997</v>
      </c>
      <c r="H177" s="2">
        <f t="shared" si="1"/>
        <v>0.42000000000007276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338.43</v>
      </c>
      <c r="D178" s="1">
        <f>'PR-RAS'!E182</f>
        <v>1362.12</v>
      </c>
      <c r="E178" s="1">
        <v>0</v>
      </c>
      <c r="F178" s="1">
        <v>0</v>
      </c>
      <c r="G178" s="2">
        <f t="shared" si="0"/>
        <v>542.09258999999986</v>
      </c>
      <c r="H178" s="2">
        <f t="shared" si="1"/>
        <v>0.54999999999989768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3970.17</v>
      </c>
      <c r="D179" s="1">
        <f>'PR-RAS'!E183</f>
        <v>373.76</v>
      </c>
      <c r="E179" s="1">
        <v>0</v>
      </c>
      <c r="F179" s="1">
        <v>0</v>
      </c>
      <c r="G179" s="2">
        <f t="shared" si="0"/>
        <v>839.74882000000002</v>
      </c>
      <c r="H179" s="2">
        <f t="shared" si="1"/>
        <v>0.41000000000008185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2495.75</v>
      </c>
      <c r="D180" s="1">
        <f>'PR-RAS'!E184</f>
        <v>6045.89</v>
      </c>
      <c r="E180" s="1">
        <v>0</v>
      </c>
      <c r="F180" s="1">
        <v>0</v>
      </c>
      <c r="G180" s="2">
        <f t="shared" si="0"/>
        <v>2611.1678700000002</v>
      </c>
      <c r="H180" s="2">
        <f t="shared" si="1"/>
        <v>0.35999999999967258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2068.88</v>
      </c>
      <c r="D181" s="1">
        <f>'PR-RAS'!E185</f>
        <v>2425.6</v>
      </c>
      <c r="E181" s="1">
        <v>0</v>
      </c>
      <c r="F181" s="1">
        <v>0</v>
      </c>
      <c r="G181" s="2">
        <f t="shared" si="0"/>
        <v>1245.6143999999999</v>
      </c>
      <c r="H181" s="2">
        <f t="shared" si="1"/>
        <v>0.51999999999998181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7137.45</v>
      </c>
      <c r="D182" s="1">
        <f>'PR-RAS'!E186</f>
        <v>8770.2000000000007</v>
      </c>
      <c r="E182" s="1">
        <v>0</v>
      </c>
      <c r="F182" s="1">
        <v>0</v>
      </c>
      <c r="G182" s="2">
        <f t="shared" si="0"/>
        <v>4466.69085</v>
      </c>
      <c r="H182" s="2">
        <f t="shared" si="1"/>
        <v>0.6500000000005457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10386.27</v>
      </c>
      <c r="D184" s="1">
        <f>'PR-RAS'!E188</f>
        <v>13766.470000000001</v>
      </c>
      <c r="E184" s="1">
        <v>0</v>
      </c>
      <c r="F184" s="1">
        <v>0</v>
      </c>
      <c r="G184" s="2">
        <f t="shared" si="0"/>
        <v>6939.2154300000011</v>
      </c>
      <c r="H184" s="2">
        <f t="shared" si="1"/>
        <v>0.74000000000160071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4946.03</v>
      </c>
      <c r="D185" s="1">
        <f>'PR-RAS'!E189</f>
        <v>3523.08</v>
      </c>
      <c r="E185" s="1">
        <v>0</v>
      </c>
      <c r="F185" s="1">
        <v>0</v>
      </c>
      <c r="G185" s="2">
        <f t="shared" si="0"/>
        <v>2206.5629599999997</v>
      </c>
      <c r="H185" s="2">
        <f t="shared" si="1"/>
        <v>0.10999999999967258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285.01</v>
      </c>
      <c r="E186" s="1">
        <v>0</v>
      </c>
      <c r="F186" s="1">
        <v>0</v>
      </c>
      <c r="G186" s="2">
        <f t="shared" si="0"/>
        <v>105.4537</v>
      </c>
      <c r="H186" s="2">
        <f t="shared" si="1"/>
        <v>9.9999999999909051E-3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108.09</v>
      </c>
      <c r="D188" s="1">
        <f>'PR-RAS'!E192</f>
        <v>188.09</v>
      </c>
      <c r="E188" s="1">
        <v>0</v>
      </c>
      <c r="F188" s="1">
        <v>0</v>
      </c>
      <c r="G188" s="2">
        <f t="shared" si="0"/>
        <v>90.558489999999992</v>
      </c>
      <c r="H188" s="2">
        <f t="shared" si="1"/>
        <v>0.18000000000000682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3185.21</v>
      </c>
      <c r="E189" s="1">
        <v>0</v>
      </c>
      <c r="F189" s="1">
        <v>0</v>
      </c>
      <c r="G189" s="2">
        <f t="shared" si="0"/>
        <v>1197.63896</v>
      </c>
      <c r="H189" s="2">
        <f t="shared" si="1"/>
        <v>0.21000000000003638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153.46</v>
      </c>
      <c r="D190" s="1">
        <f>'PR-RAS'!E194</f>
        <v>653.23</v>
      </c>
      <c r="E190" s="1">
        <v>0</v>
      </c>
      <c r="F190" s="1">
        <v>0</v>
      </c>
      <c r="G190" s="2">
        <f t="shared" si="0"/>
        <v>275.92488000000003</v>
      </c>
      <c r="H190" s="2">
        <f t="shared" si="1"/>
        <v>0.69000000000002615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5178.6899999999996</v>
      </c>
      <c r="D191" s="1">
        <f>'PR-RAS'!E195</f>
        <v>5931.85</v>
      </c>
      <c r="E191" s="1">
        <v>0</v>
      </c>
      <c r="F191" s="1">
        <v>0</v>
      </c>
      <c r="G191" s="2">
        <f t="shared" si="0"/>
        <v>3238.0540999999998</v>
      </c>
      <c r="H191" s="2">
        <f t="shared" si="1"/>
        <v>0.46000000000003638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1221.9299999999998</v>
      </c>
      <c r="D192" s="1">
        <f>'PR-RAS'!E196</f>
        <v>1485.91</v>
      </c>
      <c r="E192" s="1">
        <v>0</v>
      </c>
      <c r="F192" s="1">
        <v>0</v>
      </c>
      <c r="G192" s="2">
        <f t="shared" si="0"/>
        <v>801.00625000000002</v>
      </c>
      <c r="H192" s="2">
        <f t="shared" si="1"/>
        <v>0.16000000000008185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1221.9299999999998</v>
      </c>
      <c r="D206" s="1">
        <f>'PR-RAS'!E210</f>
        <v>1485.91</v>
      </c>
      <c r="E206" s="1">
        <v>0</v>
      </c>
      <c r="F206" s="1">
        <v>0</v>
      </c>
      <c r="G206" s="2">
        <f t="shared" si="0"/>
        <v>859.71875</v>
      </c>
      <c r="H206" s="2">
        <f t="shared" si="1"/>
        <v>0.16000000000008185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1075.06</v>
      </c>
      <c r="D207" s="1">
        <f>'PR-RAS'!E211</f>
        <v>1021.46</v>
      </c>
      <c r="E207" s="1">
        <v>0</v>
      </c>
      <c r="F207" s="1">
        <v>0</v>
      </c>
      <c r="G207" s="2">
        <f t="shared" si="0"/>
        <v>642.30387999999994</v>
      </c>
      <c r="H207" s="2">
        <f t="shared" si="1"/>
        <v>0.51999999999998181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146.87</v>
      </c>
      <c r="D209" s="1">
        <f>'PR-RAS'!E213</f>
        <v>464.45</v>
      </c>
      <c r="E209" s="1">
        <v>0</v>
      </c>
      <c r="F209" s="1">
        <v>0</v>
      </c>
      <c r="G209" s="2">
        <f t="shared" si="0"/>
        <v>223.76015999999998</v>
      </c>
      <c r="H209" s="2">
        <f t="shared" si="1"/>
        <v>0.57999999999998408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1000</v>
      </c>
      <c r="D248" s="1">
        <f>'PR-RAS'!E252</f>
        <v>340</v>
      </c>
      <c r="E248" s="1">
        <v>0</v>
      </c>
      <c r="F248" s="1">
        <v>0</v>
      </c>
      <c r="G248" s="2">
        <f t="shared" si="0"/>
        <v>414.96</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1000</v>
      </c>
      <c r="D255" s="1">
        <f>'PR-RAS'!E259</f>
        <v>340</v>
      </c>
      <c r="E255" s="1">
        <v>0</v>
      </c>
      <c r="F255" s="1">
        <v>0</v>
      </c>
      <c r="G255" s="2">
        <f t="shared" si="0"/>
        <v>426.72</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1000</v>
      </c>
      <c r="D256" s="1">
        <f>'PR-RAS'!E260</f>
        <v>340</v>
      </c>
      <c r="E256" s="1">
        <v>0</v>
      </c>
      <c r="F256" s="1">
        <v>0</v>
      </c>
      <c r="G256" s="2">
        <f t="shared" si="0"/>
        <v>428.40000000000003</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1754.12</v>
      </c>
      <c r="D259" s="1">
        <f>'PR-RAS'!E263</f>
        <v>1797.47</v>
      </c>
      <c r="E259" s="1">
        <v>0</v>
      </c>
      <c r="F259" s="1">
        <v>0</v>
      </c>
      <c r="G259" s="2">
        <f t="shared" si="0"/>
        <v>1380.0574799999999</v>
      </c>
      <c r="H259" s="2">
        <f t="shared" si="1"/>
        <v>0.58999999999991815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1754.12</v>
      </c>
      <c r="D260" s="1">
        <f>'PR-RAS'!E264</f>
        <v>1797.47</v>
      </c>
      <c r="E260" s="1">
        <v>0</v>
      </c>
      <c r="F260" s="1">
        <v>0</v>
      </c>
      <c r="G260" s="2">
        <f t="shared" si="0"/>
        <v>1385.4065399999999</v>
      </c>
      <c r="H260" s="2">
        <f t="shared" si="1"/>
        <v>0.58999999999991815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1754.12</v>
      </c>
      <c r="D262" s="1">
        <f>'PR-RAS'!E266</f>
        <v>1797.47</v>
      </c>
      <c r="E262" s="1">
        <v>0</v>
      </c>
      <c r="F262" s="1">
        <v>0</v>
      </c>
      <c r="G262" s="2">
        <f t="shared" si="0"/>
        <v>1396.10466</v>
      </c>
      <c r="H262" s="2">
        <f t="shared" si="1"/>
        <v>0.58999999999991815</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1254849.5200000003</v>
      </c>
      <c r="D285" s="1">
        <f>'PR-RAS'!E289</f>
        <v>1576270.4899999998</v>
      </c>
      <c r="E285" s="1">
        <v>0</v>
      </c>
      <c r="F285" s="1">
        <v>0</v>
      </c>
      <c r="G285" s="2">
        <f t="shared" si="8"/>
        <v>1251698.902</v>
      </c>
      <c r="H285" s="2">
        <f t="shared" si="9"/>
        <v>0.96999999950639904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10636.470000000205</v>
      </c>
      <c r="D287" s="1">
        <f>'PR-RAS'!E291</f>
        <v>26118.079999999609</v>
      </c>
      <c r="E287" s="1">
        <v>0</v>
      </c>
      <c r="F287" s="1">
        <v>0</v>
      </c>
      <c r="G287" s="2">
        <f t="shared" si="8"/>
        <v>17981.572179999832</v>
      </c>
      <c r="H287" s="2">
        <f t="shared" si="9"/>
        <v>0.54999999981373549</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49557.49</v>
      </c>
      <c r="E288" s="1">
        <v>0</v>
      </c>
      <c r="F288" s="1">
        <v>0</v>
      </c>
      <c r="G288" s="2">
        <f t="shared" si="8"/>
        <v>28445.999259999997</v>
      </c>
      <c r="H288" s="2">
        <f t="shared" si="9"/>
        <v>0.48999999999796273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6893.69</v>
      </c>
      <c r="D289" s="1">
        <f>'PR-RAS'!E293</f>
        <v>0</v>
      </c>
      <c r="E289" s="1">
        <v>0</v>
      </c>
      <c r="F289" s="1">
        <v>0</v>
      </c>
      <c r="G289" s="2">
        <f t="shared" si="8"/>
        <v>1985.3827199999998</v>
      </c>
      <c r="H289" s="2">
        <f t="shared" si="9"/>
        <v>0.31000000000040018</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8638.5499999999993</v>
      </c>
      <c r="D290" s="1">
        <f>'PR-RAS'!E294</f>
        <v>11157.85</v>
      </c>
      <c r="E290" s="1">
        <v>0</v>
      </c>
      <c r="F290" s="1">
        <v>0</v>
      </c>
      <c r="G290" s="2">
        <f t="shared" si="8"/>
        <v>8945.7782499999994</v>
      </c>
      <c r="H290" s="2">
        <f t="shared" si="9"/>
        <v>0.6000000000003638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3424.14</v>
      </c>
      <c r="D291" s="1">
        <f>'PR-RAS'!E295</f>
        <v>1895.4</v>
      </c>
      <c r="E291" s="1">
        <v>0</v>
      </c>
      <c r="F291" s="1">
        <v>0</v>
      </c>
      <c r="G291" s="2">
        <f t="shared" si="8"/>
        <v>2092.3326000000002</v>
      </c>
      <c r="H291" s="2">
        <f t="shared" si="9"/>
        <v>0.53999999999996362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4915.07</v>
      </c>
      <c r="D345" s="1">
        <f>'PR-RAS'!E350</f>
        <v>1546.8</v>
      </c>
      <c r="E345" s="1">
        <v>0</v>
      </c>
      <c r="F345" s="1">
        <v>0</v>
      </c>
      <c r="G345" s="2">
        <f t="shared" si="8"/>
        <v>2754.9824799999997</v>
      </c>
      <c r="H345" s="2">
        <f t="shared" si="9"/>
        <v>0.26999999999975444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4915.07</v>
      </c>
      <c r="D358" s="1">
        <f>'PR-RAS'!E363</f>
        <v>1546.8</v>
      </c>
      <c r="E358" s="1">
        <v>0</v>
      </c>
      <c r="F358" s="1">
        <v>0</v>
      </c>
      <c r="G358" s="2">
        <f t="shared" si="8"/>
        <v>2859.09519</v>
      </c>
      <c r="H358" s="2">
        <f t="shared" si="9"/>
        <v>0.26999999999975444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2775</v>
      </c>
      <c r="D359" s="1">
        <f>'PR-RAS'!E364</f>
        <v>0</v>
      </c>
      <c r="E359" s="1">
        <v>0</v>
      </c>
      <c r="F359" s="1">
        <v>0</v>
      </c>
      <c r="G359" s="2">
        <f t="shared" si="8"/>
        <v>993.44999999999993</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2775</v>
      </c>
      <c r="D363" s="1">
        <f>'PR-RAS'!E368</f>
        <v>0</v>
      </c>
      <c r="E363" s="1">
        <v>0</v>
      </c>
      <c r="F363" s="1">
        <v>0</v>
      </c>
      <c r="G363" s="2">
        <f t="shared" si="8"/>
        <v>1004.55</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1997.5</v>
      </c>
      <c r="D364" s="1">
        <f>'PR-RAS'!E369</f>
        <v>1546.8</v>
      </c>
      <c r="E364" s="1">
        <v>0</v>
      </c>
      <c r="F364" s="1">
        <v>0</v>
      </c>
      <c r="G364" s="2">
        <f t="shared" si="8"/>
        <v>1848.0693000000001</v>
      </c>
      <c r="H364" s="2">
        <f t="shared" si="9"/>
        <v>0.70000000000004547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426.55</v>
      </c>
      <c r="E365" s="1">
        <v>0</v>
      </c>
      <c r="F365" s="1">
        <v>0</v>
      </c>
      <c r="G365" s="2">
        <f t="shared" si="8"/>
        <v>310.52839999999998</v>
      </c>
      <c r="H365" s="2">
        <f t="shared" si="9"/>
        <v>0.44999999999998863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1120.25</v>
      </c>
      <c r="E369" s="1">
        <v>0</v>
      </c>
      <c r="F369" s="1">
        <v>0</v>
      </c>
      <c r="G369" s="2">
        <f t="shared" si="8"/>
        <v>824.50400000000002</v>
      </c>
      <c r="H369" s="2">
        <f t="shared" si="9"/>
        <v>0.25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1997.5</v>
      </c>
      <c r="D371" s="1">
        <f>'PR-RAS'!E376</f>
        <v>0</v>
      </c>
      <c r="E371" s="1">
        <v>0</v>
      </c>
      <c r="F371" s="1">
        <v>0</v>
      </c>
      <c r="G371" s="2">
        <f t="shared" si="8"/>
        <v>739.07500000000005</v>
      </c>
      <c r="H371" s="2">
        <f t="shared" si="9"/>
        <v>0.5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142.57</v>
      </c>
      <c r="D378" s="1">
        <f>'PR-RAS'!E383</f>
        <v>0</v>
      </c>
      <c r="E378" s="1">
        <v>0</v>
      </c>
      <c r="F378" s="1">
        <v>0</v>
      </c>
      <c r="G378" s="2">
        <f t="shared" si="8"/>
        <v>53.748889999999996</v>
      </c>
      <c r="H378" s="2">
        <f t="shared" si="9"/>
        <v>0.43000000000000682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142.57</v>
      </c>
      <c r="D379" s="1">
        <f>'PR-RAS'!E384</f>
        <v>0</v>
      </c>
      <c r="E379" s="1">
        <v>0</v>
      </c>
      <c r="F379" s="1">
        <v>0</v>
      </c>
      <c r="G379" s="2">
        <f t="shared" si="8"/>
        <v>53.891459999999995</v>
      </c>
      <c r="H379" s="2">
        <f t="shared" si="9"/>
        <v>0.43000000000000682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4915.07</v>
      </c>
      <c r="D403" s="1">
        <f>'PR-RAS'!E408</f>
        <v>1546.8</v>
      </c>
      <c r="E403" s="1">
        <v>0</v>
      </c>
      <c r="F403" s="1">
        <v>0</v>
      </c>
      <c r="G403" s="2">
        <f t="shared" si="8"/>
        <v>3219.4853400000002</v>
      </c>
      <c r="H403" s="2">
        <f t="shared" si="9"/>
        <v>0.26999999999975444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23619.78</v>
      </c>
      <c r="D405" s="1">
        <f>'PR-RAS'!E410</f>
        <v>31586</v>
      </c>
      <c r="E405" s="1">
        <v>0</v>
      </c>
      <c r="F405" s="1">
        <v>0</v>
      </c>
      <c r="G405" s="2">
        <f t="shared" si="8"/>
        <v>35063.879120000005</v>
      </c>
      <c r="H405" s="2">
        <f t="shared" si="9"/>
        <v>0.22000000000116415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1244213.05</v>
      </c>
      <c r="D407" s="1">
        <f>'PR-RAS'!E412</f>
        <v>1550152.4100000001</v>
      </c>
      <c r="E407" s="1">
        <v>0</v>
      </c>
      <c r="F407" s="1">
        <v>0</v>
      </c>
      <c r="G407" s="2">
        <f t="shared" si="8"/>
        <v>1763874.2552200002</v>
      </c>
      <c r="H407" s="2">
        <f t="shared" si="9"/>
        <v>0.46000000019557774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1259764.5900000003</v>
      </c>
      <c r="D408" s="1">
        <f>'PR-RAS'!E413</f>
        <v>1577817.2899999998</v>
      </c>
      <c r="E408" s="1">
        <v>0</v>
      </c>
      <c r="F408" s="1">
        <v>0</v>
      </c>
      <c r="G408" s="2">
        <f t="shared" si="8"/>
        <v>1797067.4621899999</v>
      </c>
      <c r="H408" s="2">
        <f t="shared" si="9"/>
        <v>0.69999999948777258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15551.54000000027</v>
      </c>
      <c r="D410" s="1">
        <f>'PR-RAS'!E415</f>
        <v>27664.879999999655</v>
      </c>
      <c r="E410" s="1">
        <v>0</v>
      </c>
      <c r="F410" s="1">
        <v>0</v>
      </c>
      <c r="G410" s="2">
        <f t="shared" si="8"/>
        <v>28990.451699999827</v>
      </c>
      <c r="H410" s="2">
        <f t="shared" si="9"/>
        <v>0.58000000007450581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17971.489999999998</v>
      </c>
      <c r="E411" s="1">
        <v>0</v>
      </c>
      <c r="F411" s="1">
        <v>0</v>
      </c>
      <c r="G411" s="2">
        <f t="shared" si="8"/>
        <v>14736.621799999997</v>
      </c>
      <c r="H411" s="2">
        <f t="shared" si="9"/>
        <v>0.48999999999796273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30513.469999999998</v>
      </c>
      <c r="D412" s="1">
        <f>'PR-RAS'!E417</f>
        <v>0</v>
      </c>
      <c r="E412" s="1">
        <v>0</v>
      </c>
      <c r="F412" s="1">
        <v>0</v>
      </c>
      <c r="G412" s="2">
        <f t="shared" si="8"/>
        <v>12541.036169999998</v>
      </c>
      <c r="H412" s="2">
        <f t="shared" si="9"/>
        <v>0.46999999999752617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8638.5499999999993</v>
      </c>
      <c r="D413" s="1">
        <f>'PR-RAS'!E418</f>
        <v>11157.85</v>
      </c>
      <c r="E413" s="1">
        <v>0</v>
      </c>
      <c r="F413" s="1">
        <v>0</v>
      </c>
      <c r="G413" s="2">
        <f t="shared" si="8"/>
        <v>12753.151</v>
      </c>
      <c r="H413" s="2">
        <f t="shared" si="9"/>
        <v>0.6000000000003638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1244213.05</v>
      </c>
      <c r="D633" s="1">
        <f>'PR-RAS'!E639</f>
        <v>1550152.4100000001</v>
      </c>
      <c r="E633" s="1">
        <v>0</v>
      </c>
      <c r="F633" s="1">
        <v>0</v>
      </c>
      <c r="G633" s="2">
        <f t="shared" si="10"/>
        <v>2745735.2938399999</v>
      </c>
      <c r="H633" s="2">
        <f t="shared" si="11"/>
        <v>0.46000000019557774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1259764.5900000003</v>
      </c>
      <c r="D634" s="1">
        <f>'PR-RAS'!E640</f>
        <v>1577817.2899999998</v>
      </c>
      <c r="E634" s="1">
        <v>0</v>
      </c>
      <c r="F634" s="1">
        <v>0</v>
      </c>
      <c r="G634" s="2">
        <f t="shared" si="10"/>
        <v>2794947.6746100001</v>
      </c>
      <c r="H634" s="2">
        <f t="shared" si="11"/>
        <v>0.69999999948777258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15551.54000000027</v>
      </c>
      <c r="D636" s="1">
        <f>'PR-RAS'!E642</f>
        <v>27664.879999999655</v>
      </c>
      <c r="E636" s="1">
        <v>0</v>
      </c>
      <c r="F636" s="1">
        <v>0</v>
      </c>
      <c r="G636" s="2">
        <f t="shared" si="10"/>
        <v>45009.625499999733</v>
      </c>
      <c r="H636" s="2">
        <f t="shared" si="11"/>
        <v>0.58000000007450581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17971.489999999998</v>
      </c>
      <c r="E637" s="1">
        <v>0</v>
      </c>
      <c r="F637" s="1">
        <v>0</v>
      </c>
      <c r="G637" s="2">
        <f t="shared" si="10"/>
        <v>22859.735279999997</v>
      </c>
      <c r="H637" s="2">
        <f t="shared" si="11"/>
        <v>0.48999999999796273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30513.469999999998</v>
      </c>
      <c r="D638" s="1">
        <f>'PR-RAS'!E644</f>
        <v>0</v>
      </c>
      <c r="E638" s="1">
        <v>0</v>
      </c>
      <c r="F638" s="1">
        <v>0</v>
      </c>
      <c r="G638" s="2">
        <f t="shared" si="10"/>
        <v>19437.080389999999</v>
      </c>
      <c r="H638" s="2">
        <f t="shared" si="11"/>
        <v>0.46999999999752617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46065.010000000271</v>
      </c>
      <c r="D640" s="1">
        <f>'PR-RAS'!E646</f>
        <v>9693.3899999996574</v>
      </c>
      <c r="E640" s="1">
        <v>0</v>
      </c>
      <c r="F640" s="1">
        <v>0</v>
      </c>
      <c r="G640" s="2">
        <f t="shared" si="10"/>
        <v>41823.693809999735</v>
      </c>
      <c r="H640" s="2">
        <f t="shared" si="11"/>
        <v>0.39999999992869562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186331.58</v>
      </c>
      <c r="D641" s="1">
        <f>'PR-RAS'!E647</f>
        <v>191417.21</v>
      </c>
      <c r="E641" s="1">
        <v>0</v>
      </c>
      <c r="F641" s="1">
        <v>0</v>
      </c>
      <c r="G641" s="2">
        <f t="shared" si="10"/>
        <v>364266.23999999999</v>
      </c>
      <c r="H641" s="2">
        <f t="shared" si="11"/>
        <v>0.63000000000465661</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5070.96</v>
      </c>
      <c r="D642" s="1">
        <f>'PR-RAS'!E649</f>
        <v>44028.11</v>
      </c>
      <c r="E642" s="1">
        <v>0</v>
      </c>
      <c r="F642" s="1">
        <v>0</v>
      </c>
      <c r="G642" s="2">
        <f t="shared" si="10"/>
        <v>59694.522380000009</v>
      </c>
      <c r="H642" s="2">
        <f t="shared" si="11"/>
        <v>0.1500000000005457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450267.25</v>
      </c>
      <c r="D643" s="1">
        <f>'PR-RAS'!E650</f>
        <v>542366.91</v>
      </c>
      <c r="E643" s="1">
        <v>0</v>
      </c>
      <c r="F643" s="1">
        <v>0</v>
      </c>
      <c r="G643" s="2">
        <f t="shared" si="10"/>
        <v>985470.68694000004</v>
      </c>
      <c r="H643" s="2">
        <f t="shared" si="11"/>
        <v>0.33999999996740371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432106.23</v>
      </c>
      <c r="D644" s="1">
        <f>'PR-RAS'!E651</f>
        <v>579496.17000000004</v>
      </c>
      <c r="E644" s="1">
        <v>0</v>
      </c>
      <c r="F644" s="1">
        <v>0</v>
      </c>
      <c r="G644" s="2">
        <f t="shared" si="10"/>
        <v>1023076.38051</v>
      </c>
      <c r="H644" s="2">
        <f t="shared" si="11"/>
        <v>0.40000000002328306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23231.98000000004</v>
      </c>
      <c r="D645" s="1">
        <f>'PR-RAS'!E652</f>
        <v>6898.8499999999767</v>
      </c>
      <c r="E645" s="1">
        <v>0</v>
      </c>
      <c r="F645" s="1">
        <v>0</v>
      </c>
      <c r="G645" s="2">
        <f t="shared" si="10"/>
        <v>23847.113919999996</v>
      </c>
      <c r="H645" s="2">
        <f t="shared" si="11"/>
        <v>0.16999999998370185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94</v>
      </c>
      <c r="D647" s="1">
        <f>'PR-RAS'!E654</f>
        <v>96</v>
      </c>
      <c r="E647" s="1">
        <v>0</v>
      </c>
      <c r="F647" s="1">
        <v>0</v>
      </c>
      <c r="G647" s="2">
        <f t="shared" si="10"/>
        <v>184.756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92</v>
      </c>
      <c r="D649" s="1">
        <f>'PR-RAS'!E656</f>
        <v>92</v>
      </c>
      <c r="E649" s="1">
        <v>0</v>
      </c>
      <c r="F649" s="1">
        <v>0</v>
      </c>
      <c r="G649" s="2">
        <f t="shared" si="10"/>
        <v>178.84800000000001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866175.27</v>
      </c>
      <c r="D668" s="1">
        <f>'PR-RAS'!E675</f>
        <v>1112301.83</v>
      </c>
      <c r="E668" s="1">
        <v>0</v>
      </c>
      <c r="F668" s="1">
        <v>0</v>
      </c>
      <c r="G668" s="2">
        <f t="shared" si="10"/>
        <v>2061549.5463100001</v>
      </c>
      <c r="H668" s="2">
        <f t="shared" si="11"/>
        <v>0.43999999994412065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70022.429999999993</v>
      </c>
      <c r="D703" s="1">
        <f>'PR-RAS'!E710</f>
        <v>0</v>
      </c>
      <c r="E703" s="1">
        <v>0</v>
      </c>
      <c r="F703" s="1">
        <v>0</v>
      </c>
      <c r="G703" s="2">
        <f t="shared" si="10"/>
        <v>49155.745859999995</v>
      </c>
      <c r="H703" s="2">
        <f t="shared" si="11"/>
        <v>0.42999999999301508</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480.65</v>
      </c>
      <c r="D710" s="1">
        <f>'PR-RAS'!E717</f>
        <v>1323.99</v>
      </c>
      <c r="E710" s="1">
        <v>0</v>
      </c>
      <c r="F710" s="1">
        <v>0</v>
      </c>
      <c r="G710" s="2">
        <f t="shared" si="10"/>
        <v>2218.1986699999998</v>
      </c>
      <c r="H710" s="2">
        <f t="shared" si="11"/>
        <v>0.36000000000001364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29800.95</v>
      </c>
      <c r="D711" s="1">
        <f>'PR-RAS'!E718</f>
        <v>30477.85</v>
      </c>
      <c r="E711" s="1">
        <v>0</v>
      </c>
      <c r="F711" s="1">
        <v>0</v>
      </c>
      <c r="G711" s="2">
        <f t="shared" si="10"/>
        <v>64437.221499999992</v>
      </c>
      <c r="H711" s="2">
        <f t="shared" si="11"/>
        <v>0.2000000000007276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3895.48</v>
      </c>
      <c r="D713" s="1">
        <f>'PR-RAS'!E720</f>
        <v>286.08</v>
      </c>
      <c r="E713" s="1">
        <v>0</v>
      </c>
      <c r="F713" s="1">
        <v>0</v>
      </c>
      <c r="G713" s="2">
        <f t="shared" si="10"/>
        <v>3180.9596799999999</v>
      </c>
      <c r="H713" s="2">
        <f t="shared" si="11"/>
        <v>0.56000000000000227</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379.51</v>
      </c>
      <c r="D715" s="1">
        <f>'PR-RAS'!E722</f>
        <v>1739.12</v>
      </c>
      <c r="E715" s="1">
        <v>0</v>
      </c>
      <c r="F715" s="1">
        <v>0</v>
      </c>
      <c r="G715" s="2">
        <f t="shared" si="10"/>
        <v>2754.4335000000001</v>
      </c>
      <c r="H715" s="2">
        <f t="shared" si="11"/>
        <v>0.60999999999989996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1734.59</v>
      </c>
      <c r="D716" s="1">
        <f>'PR-RAS'!E723</f>
        <v>421.52</v>
      </c>
      <c r="E716" s="1">
        <v>0</v>
      </c>
      <c r="F716" s="1">
        <v>0</v>
      </c>
      <c r="G716" s="2">
        <f t="shared" si="10"/>
        <v>1843.0054500000001</v>
      </c>
      <c r="H716" s="2">
        <f t="shared" si="11"/>
        <v>0.89000000000010004</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724.64</v>
      </c>
      <c r="D718" s="1">
        <f>'PR-RAS'!E725</f>
        <v>2627.24</v>
      </c>
      <c r="E718" s="1">
        <v>0</v>
      </c>
      <c r="F718" s="1">
        <v>0</v>
      </c>
      <c r="G718" s="2">
        <f t="shared" si="10"/>
        <v>4287.0290399999994</v>
      </c>
      <c r="H718" s="2">
        <f t="shared" si="11"/>
        <v>0.59999999999979536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44.31</v>
      </c>
      <c r="E719" s="1">
        <v>0</v>
      </c>
      <c r="F719" s="1">
        <v>0</v>
      </c>
      <c r="G719" s="2">
        <f t="shared" si="10"/>
        <v>63.629159999999999</v>
      </c>
      <c r="H719" s="2">
        <f t="shared" si="11"/>
        <v>0.31000000000000227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1000</v>
      </c>
      <c r="D816" s="1">
        <f>'PR-RAS'!E823</f>
        <v>340</v>
      </c>
      <c r="E816" s="1">
        <v>0</v>
      </c>
      <c r="F816" s="1">
        <v>0</v>
      </c>
      <c r="G816" s="2">
        <f t="shared" si="18"/>
        <v>1369.1999999999998</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264921.23</v>
      </c>
      <c r="D1480" s="6"/>
      <c r="E1480" s="6">
        <v>0</v>
      </c>
      <c r="F1480" s="6">
        <v>0</v>
      </c>
      <c r="G1480" s="7">
        <f t="shared" ref="G1480:G1580" si="34">B1480/1000*C1480</f>
        <v>264.92122999999998</v>
      </c>
      <c r="H1480" s="7">
        <f t="shared" ref="H1480:H1580" si="35">ABS(C1480-ROUND(C1480,0))</f>
        <v>0.22999999998137355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1547647.28</v>
      </c>
      <c r="D1481" s="1">
        <v>0</v>
      </c>
      <c r="E1481" s="1">
        <v>0</v>
      </c>
      <c r="F1481" s="1">
        <v>0</v>
      </c>
      <c r="G1481" s="2">
        <f t="shared" si="34"/>
        <v>3095.2945600000003</v>
      </c>
      <c r="H1481" s="2">
        <f t="shared" si="35"/>
        <v>0.28000000002793968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1547647.28</v>
      </c>
      <c r="D1483" s="1">
        <v>0</v>
      </c>
      <c r="E1483" s="1">
        <v>0</v>
      </c>
      <c r="F1483" s="1">
        <v>0</v>
      </c>
      <c r="G1483" s="2">
        <f t="shared" si="34"/>
        <v>6190.5891200000005</v>
      </c>
      <c r="H1483" s="2">
        <f t="shared" si="35"/>
        <v>0.28000000002793968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1273698.1100000001</v>
      </c>
      <c r="D1484" s="1">
        <v>0</v>
      </c>
      <c r="E1484" s="1">
        <v>0</v>
      </c>
      <c r="F1484" s="1">
        <v>0</v>
      </c>
      <c r="G1484" s="2">
        <f t="shared" si="34"/>
        <v>6368.4905500000004</v>
      </c>
      <c r="H1484" s="2">
        <f t="shared" si="35"/>
        <v>0.11000000010244548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270297.17</v>
      </c>
      <c r="D1485" s="1">
        <v>0</v>
      </c>
      <c r="E1485" s="1">
        <v>0</v>
      </c>
      <c r="F1485" s="1">
        <v>0</v>
      </c>
      <c r="G1485" s="2">
        <f t="shared" si="34"/>
        <v>1621.7830199999999</v>
      </c>
      <c r="H1485" s="2">
        <f t="shared" si="35"/>
        <v>0.16999999998370185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1471.99</v>
      </c>
      <c r="D1486" s="1">
        <v>0</v>
      </c>
      <c r="E1486" s="1">
        <v>0</v>
      </c>
      <c r="F1486" s="1">
        <v>0</v>
      </c>
      <c r="G1486" s="2">
        <f t="shared" si="34"/>
        <v>10.303930000000001</v>
      </c>
      <c r="H1486" s="2">
        <f t="shared" si="35"/>
        <v>9.9999999999909051E-3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2180.0100000000002</v>
      </c>
      <c r="D1491" s="1">
        <v>0</v>
      </c>
      <c r="E1491" s="1">
        <v>0</v>
      </c>
      <c r="F1491" s="1">
        <v>0</v>
      </c>
      <c r="G1491" s="2">
        <f t="shared" si="34"/>
        <v>26.160120000000003</v>
      </c>
      <c r="H1491" s="2">
        <f t="shared" si="35"/>
        <v>1.0000000000218279E-2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1567931.0799999998</v>
      </c>
      <c r="D1499" s="1">
        <v>0</v>
      </c>
      <c r="E1499" s="1">
        <v>0</v>
      </c>
      <c r="F1499" s="1">
        <v>0</v>
      </c>
      <c r="G1499" s="2">
        <f t="shared" si="34"/>
        <v>31358.621599999999</v>
      </c>
      <c r="H1499" s="2">
        <f t="shared" si="35"/>
        <v>7.9999999841675162E-2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1567931.0799999998</v>
      </c>
      <c r="D1501" s="1">
        <v>0</v>
      </c>
      <c r="E1501" s="1">
        <v>0</v>
      </c>
      <c r="F1501" s="1">
        <v>0</v>
      </c>
      <c r="G1501" s="2">
        <f t="shared" si="34"/>
        <v>34494.483759999996</v>
      </c>
      <c r="H1501" s="2">
        <f t="shared" si="35"/>
        <v>7.9999999841675162E-2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1275476.3999999999</v>
      </c>
      <c r="D1502" s="1">
        <v>0</v>
      </c>
      <c r="E1502" s="1">
        <v>0</v>
      </c>
      <c r="F1502" s="1">
        <v>0</v>
      </c>
      <c r="G1502" s="2">
        <f t="shared" si="34"/>
        <v>29335.957199999997</v>
      </c>
      <c r="H1502" s="2">
        <f t="shared" si="35"/>
        <v>0.39999999990686774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279258.21999999997</v>
      </c>
      <c r="D1503" s="1">
        <v>0</v>
      </c>
      <c r="E1503" s="1">
        <v>0</v>
      </c>
      <c r="F1503" s="1">
        <v>0</v>
      </c>
      <c r="G1503" s="2">
        <f t="shared" si="34"/>
        <v>6702.1972799999994</v>
      </c>
      <c r="H1503" s="2">
        <f t="shared" si="35"/>
        <v>0.21999999997206032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1837.32</v>
      </c>
      <c r="D1504" s="1">
        <v>0</v>
      </c>
      <c r="E1504" s="1">
        <v>0</v>
      </c>
      <c r="F1504" s="1">
        <v>0</v>
      </c>
      <c r="G1504" s="2">
        <f t="shared" si="34"/>
        <v>45.933</v>
      </c>
      <c r="H1504" s="2">
        <f t="shared" si="35"/>
        <v>0.31999999999993634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2936.01</v>
      </c>
      <c r="D1507" s="1">
        <v>0</v>
      </c>
      <c r="E1507" s="1">
        <v>0</v>
      </c>
      <c r="F1507" s="1">
        <v>0</v>
      </c>
      <c r="G1507" s="2">
        <f t="shared" si="34"/>
        <v>82.208280000000002</v>
      </c>
      <c r="H1507" s="2">
        <f t="shared" si="35"/>
        <v>1.0000000000218279E-2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8423.1299999999992</v>
      </c>
      <c r="D1509" s="1">
        <v>0</v>
      </c>
      <c r="E1509" s="1">
        <v>0</v>
      </c>
      <c r="F1509" s="1">
        <v>0</v>
      </c>
      <c r="G1509" s="2">
        <f t="shared" si="34"/>
        <v>252.69389999999996</v>
      </c>
      <c r="H1509" s="2">
        <f t="shared" si="35"/>
        <v>0.12999999999919964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244637.43000000017</v>
      </c>
      <c r="D1517" s="1">
        <v>0</v>
      </c>
      <c r="E1517" s="1">
        <v>0</v>
      </c>
      <c r="F1517" s="1">
        <v>0</v>
      </c>
      <c r="G1517" s="2">
        <f t="shared" si="34"/>
        <v>9296.2223400000057</v>
      </c>
      <c r="H1517" s="2">
        <f t="shared" si="35"/>
        <v>0.43000000016763806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57871.81</v>
      </c>
      <c r="D1518" s="1">
        <v>0</v>
      </c>
      <c r="E1518" s="1">
        <v>0</v>
      </c>
      <c r="F1518" s="1">
        <v>0</v>
      </c>
      <c r="G1518" s="2">
        <f t="shared" si="34"/>
        <v>2257.0005900000001</v>
      </c>
      <c r="H1518" s="2">
        <f t="shared" si="35"/>
        <v>0.19000000000232831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57871.81</v>
      </c>
      <c r="D1524" s="1">
        <v>0</v>
      </c>
      <c r="E1524" s="1">
        <v>0</v>
      </c>
      <c r="F1524" s="1">
        <v>0</v>
      </c>
      <c r="G1524" s="2">
        <f t="shared" si="34"/>
        <v>2604.2314499999998</v>
      </c>
      <c r="H1524" s="2">
        <f t="shared" si="35"/>
        <v>0.19000000000232831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30659.47</v>
      </c>
      <c r="D1530" s="1">
        <v>0</v>
      </c>
      <c r="E1530" s="1">
        <v>0</v>
      </c>
      <c r="F1530" s="1">
        <v>0</v>
      </c>
      <c r="G1530" s="2">
        <f t="shared" si="34"/>
        <v>1563.6329699999999</v>
      </c>
      <c r="H1530" s="2">
        <f t="shared" si="35"/>
        <v>0.47000000000116415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30659.47</v>
      </c>
      <c r="D1531" s="1">
        <v>0</v>
      </c>
      <c r="E1531" s="1">
        <v>0</v>
      </c>
      <c r="F1531" s="1">
        <v>0</v>
      </c>
      <c r="G1531" s="2">
        <f t="shared" si="34"/>
        <v>1594.2924399999999</v>
      </c>
      <c r="H1531" s="2">
        <f t="shared" si="35"/>
        <v>0.47000000000116415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27212.34</v>
      </c>
      <c r="D1560" s="1">
        <v>0</v>
      </c>
      <c r="E1560" s="1">
        <v>0</v>
      </c>
      <c r="F1560" s="1">
        <v>0</v>
      </c>
      <c r="G1560" s="2">
        <f t="shared" si="34"/>
        <v>2204.1995400000001</v>
      </c>
      <c r="H1560" s="2">
        <f t="shared" si="35"/>
        <v>0.34000000000014552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27212.34</v>
      </c>
      <c r="D1561" s="1">
        <v>0</v>
      </c>
      <c r="E1561" s="1">
        <v>0</v>
      </c>
      <c r="F1561" s="1">
        <v>0</v>
      </c>
      <c r="G1561" s="2">
        <f t="shared" si="34"/>
        <v>2231.4118800000001</v>
      </c>
      <c r="H1561" s="2">
        <f t="shared" si="35"/>
        <v>0.34000000000014552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186765.62</v>
      </c>
      <c r="D1576" s="1">
        <v>0</v>
      </c>
      <c r="E1576" s="1">
        <v>0</v>
      </c>
      <c r="F1576" s="1">
        <v>0</v>
      </c>
      <c r="G1576" s="2">
        <f t="shared" si="34"/>
        <v>18116.26514</v>
      </c>
      <c r="H1576" s="2">
        <f t="shared" si="35"/>
        <v>0.38000000000465661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186765.62</v>
      </c>
      <c r="D1578" s="1">
        <v>0</v>
      </c>
      <c r="E1578" s="1">
        <v>0</v>
      </c>
      <c r="F1578" s="1">
        <v>0</v>
      </c>
      <c r="G1578" s="2">
        <f t="shared" si="34"/>
        <v>18489.79638</v>
      </c>
      <c r="H1578" s="2">
        <f t="shared" si="35"/>
        <v>0.38000000000465661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3318</v>
      </c>
      <c r="B1" s="383"/>
      <c r="C1" s="383"/>
    </row>
    <row r="2" spans="1:17" ht="33" customHeight="1" x14ac:dyDescent="0.2">
      <c r="A2" s="384" t="s">
        <v>3319</v>
      </c>
      <c r="B2" s="385"/>
      <c r="C2" s="377"/>
      <c r="D2" s="4"/>
      <c r="E2" s="4"/>
      <c r="F2" s="4"/>
      <c r="G2" s="4"/>
      <c r="H2" s="4"/>
      <c r="I2" s="4"/>
      <c r="J2" s="4"/>
      <c r="K2" s="4"/>
      <c r="L2" s="4"/>
      <c r="M2" s="4"/>
      <c r="N2" s="4"/>
      <c r="O2" s="4"/>
      <c r="P2" s="4"/>
      <c r="Q2" s="4"/>
    </row>
    <row r="3" spans="1:17" ht="18.75" customHeight="1" x14ac:dyDescent="0.2">
      <c r="A3" s="304" t="s">
        <v>3320</v>
      </c>
      <c r="B3" s="386"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1" t="s">
        <v>3402</v>
      </c>
      <c r="C46" s="377"/>
      <c r="D46" s="41"/>
      <c r="E46" s="4"/>
      <c r="F46" s="4"/>
      <c r="G46" s="4"/>
      <c r="H46" s="4"/>
      <c r="I46" s="4"/>
      <c r="J46" s="4"/>
      <c r="K46" s="4"/>
      <c r="L46" s="4"/>
      <c r="M46" s="4"/>
      <c r="N46" s="4"/>
      <c r="O46" s="4"/>
      <c r="P46" s="4"/>
      <c r="Q46" s="4"/>
    </row>
    <row r="47" spans="1:17" ht="66" hidden="1" customHeight="1" x14ac:dyDescent="0.2">
      <c r="A47" s="46" t="s">
        <v>3403</v>
      </c>
      <c r="B47" s="382" t="s">
        <v>3404</v>
      </c>
      <c r="C47" s="382"/>
      <c r="D47" s="4"/>
      <c r="E47" s="4"/>
      <c r="F47" s="4"/>
      <c r="G47" s="4"/>
      <c r="H47" s="4"/>
      <c r="I47" s="4"/>
      <c r="J47" s="4"/>
      <c r="K47" s="4"/>
      <c r="L47" s="4"/>
      <c r="M47" s="4"/>
      <c r="N47" s="4"/>
      <c r="O47" s="4"/>
      <c r="P47" s="4"/>
      <c r="Q47" s="4"/>
    </row>
    <row r="48" spans="1:17" ht="123.75" customHeight="1" x14ac:dyDescent="0.2">
      <c r="A48" s="267" t="s">
        <v>3405</v>
      </c>
      <c r="B48" s="380" t="s">
        <v>3406</v>
      </c>
      <c r="C48" s="379"/>
      <c r="D48" s="4"/>
      <c r="E48" s="4"/>
      <c r="F48" s="4"/>
      <c r="G48" s="4"/>
      <c r="H48" s="4"/>
      <c r="I48" s="4"/>
      <c r="J48" s="4"/>
      <c r="K48" s="4"/>
      <c r="L48" s="4"/>
      <c r="M48" s="4"/>
      <c r="N48" s="4"/>
      <c r="O48" s="4"/>
      <c r="P48" s="4"/>
      <c r="Q48" s="4"/>
    </row>
    <row r="49" spans="1:17" ht="34.5" customHeight="1" x14ac:dyDescent="0.2">
      <c r="A49" s="267" t="s">
        <v>3407</v>
      </c>
      <c r="B49" s="378" t="s">
        <v>3408</v>
      </c>
      <c r="C49" s="379"/>
      <c r="D49" s="4"/>
      <c r="E49" s="4"/>
      <c r="F49" s="4"/>
      <c r="G49" s="4"/>
      <c r="H49" s="4"/>
      <c r="I49" s="4"/>
      <c r="J49" s="4"/>
      <c r="K49" s="4"/>
      <c r="L49" s="4"/>
      <c r="M49" s="4"/>
      <c r="N49" s="4"/>
      <c r="O49" s="4"/>
      <c r="P49" s="4"/>
      <c r="Q49" s="4"/>
    </row>
    <row r="50" spans="1:17" ht="34.5" customHeight="1" x14ac:dyDescent="0.2">
      <c r="A50" s="267" t="s">
        <v>3409</v>
      </c>
      <c r="B50" s="378" t="s">
        <v>3410</v>
      </c>
      <c r="C50" s="379"/>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48427</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1244213.05</v>
      </c>
      <c r="I16" s="170">
        <f>'PR-RAS'!E6</f>
        <v>1550152.4100000001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1254849.5200000003</v>
      </c>
      <c r="I17" s="170">
        <f>'PR-RAS'!E151</f>
        <v>1576270.4899999998</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46065.010000000271</v>
      </c>
      <c r="I19" s="171">
        <f>'PR-RAS'!E646</f>
        <v>9693.3899999996574</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264921.23</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244637.43000000017</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57871.81</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186765.62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13" zoomScaleNormal="100" workbookViewId="0">
      <selection activeCell="E640" sqref="E640"/>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1244213.05</v>
      </c>
      <c r="E6" s="51">
        <f>E7+E44+E50+E82+E106+E124+E133+E139</f>
        <v>1550152.4100000001</v>
      </c>
      <c r="F6" s="52">
        <f t="shared" ref="F6:F131" si="0">IF(D6&lt;&gt;0,IF(E6/D6&gt;=100,"&gt;&gt;100",E6/D6*100),"-")</f>
        <v>124.58898498131008</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890662.77</v>
      </c>
      <c r="E50" s="51">
        <f>E51+E54+E59+E62+E65+E68+E71+E74+E77</f>
        <v>1144928.8</v>
      </c>
      <c r="F50" s="52">
        <f t="shared" si="0"/>
        <v>128.54795760689538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866175.27</v>
      </c>
      <c r="E68" s="51">
        <f t="shared" si="15"/>
        <v>1112301.83</v>
      </c>
      <c r="F68" s="52">
        <f t="shared" si="0"/>
        <v>128.41532984427045</v>
      </c>
    </row>
    <row r="69" spans="1:6" ht="12.75" customHeight="1" x14ac:dyDescent="0.2">
      <c r="A69" s="53" t="s">
        <v>184</v>
      </c>
      <c r="B69" s="85" t="s">
        <v>185</v>
      </c>
      <c r="C69" s="50" t="s">
        <v>184</v>
      </c>
      <c r="D69" s="242">
        <v>866175.27</v>
      </c>
      <c r="E69" s="242">
        <v>1112301.83</v>
      </c>
      <c r="F69" s="52">
        <f t="shared" si="0"/>
        <v>128.41532984427045</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24487.5</v>
      </c>
      <c r="E77" s="51">
        <f t="shared" si="18"/>
        <v>32626.97</v>
      </c>
      <c r="F77" s="52">
        <f t="shared" si="0"/>
        <v>133.23928534966819</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24487.5</v>
      </c>
      <c r="E80" s="242">
        <v>32626.97</v>
      </c>
      <c r="F80" s="52">
        <f t="shared" si="0"/>
        <v>133.23928534966819</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70889.73</v>
      </c>
      <c r="E106" s="51">
        <f t="shared" si="23"/>
        <v>72885.960000000006</v>
      </c>
      <c r="F106" s="52">
        <f t="shared" si="0"/>
        <v>102.81596502060314</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70889.73</v>
      </c>
      <c r="E112" s="51">
        <f t="shared" si="25"/>
        <v>72885.960000000006</v>
      </c>
      <c r="F112" s="52">
        <f t="shared" si="0"/>
        <v>102.81596502060314</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70889.73</v>
      </c>
      <c r="E117" s="242">
        <v>72885.960000000006</v>
      </c>
      <c r="F117" s="52">
        <f t="shared" si="0"/>
        <v>102.81596502060314</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11956.970000000001</v>
      </c>
      <c r="E124" s="51">
        <f t="shared" si="27"/>
        <v>12447.77</v>
      </c>
      <c r="F124" s="52">
        <f t="shared" si="0"/>
        <v>104.10471883763192</v>
      </c>
    </row>
    <row r="125" spans="1:6" ht="12.75" customHeight="1" x14ac:dyDescent="0.2">
      <c r="A125" s="53">
        <v>661</v>
      </c>
      <c r="B125" s="86" t="s">
        <v>296</v>
      </c>
      <c r="C125" s="50" t="s">
        <v>297</v>
      </c>
      <c r="D125" s="51">
        <f t="shared" ref="D125:E125" si="28">SUM(D126:D127)</f>
        <v>7741.64</v>
      </c>
      <c r="E125" s="51">
        <f t="shared" si="28"/>
        <v>9867.77</v>
      </c>
      <c r="F125" s="52">
        <f t="shared" si="0"/>
        <v>127.46356069256643</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7741.64</v>
      </c>
      <c r="E127" s="242">
        <v>9867.77</v>
      </c>
      <c r="F127" s="52">
        <f t="shared" si="0"/>
        <v>127.46356069256643</v>
      </c>
    </row>
    <row r="128" spans="1:6" ht="24" x14ac:dyDescent="0.2">
      <c r="A128" s="53">
        <v>663</v>
      </c>
      <c r="B128" s="231" t="s">
        <v>302</v>
      </c>
      <c r="C128" s="50" t="s">
        <v>303</v>
      </c>
      <c r="D128" s="51">
        <f t="shared" ref="D128:E128" si="29">SUM(D129:D132)</f>
        <v>4215.33</v>
      </c>
      <c r="E128" s="51">
        <f t="shared" si="29"/>
        <v>2580</v>
      </c>
      <c r="F128" s="52">
        <f t="shared" si="0"/>
        <v>61.205172548768431</v>
      </c>
    </row>
    <row r="129" spans="1:6" ht="12.75" customHeight="1" x14ac:dyDescent="0.2">
      <c r="A129" s="53">
        <v>6631</v>
      </c>
      <c r="B129" s="86" t="s">
        <v>304</v>
      </c>
      <c r="C129" s="50" t="s">
        <v>305</v>
      </c>
      <c r="D129" s="242">
        <v>4215.33</v>
      </c>
      <c r="E129" s="242">
        <v>2580</v>
      </c>
      <c r="F129" s="52">
        <f t="shared" si="0"/>
        <v>61.205172548768431</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270703.58</v>
      </c>
      <c r="E133" s="51">
        <f t="shared" si="30"/>
        <v>319889.88</v>
      </c>
      <c r="F133" s="52">
        <f t="shared" ref="F133:F223" si="31">IF(D133&lt;&gt;0,IF(E133/D133&gt;=100,"&gt;&gt;100",E133/D133*100),"-")</f>
        <v>118.16980034028364</v>
      </c>
    </row>
    <row r="134" spans="1:6" ht="24" x14ac:dyDescent="0.2">
      <c r="A134" s="53">
        <v>671</v>
      </c>
      <c r="B134" s="232" t="s">
        <v>314</v>
      </c>
      <c r="C134" s="50" t="s">
        <v>315</v>
      </c>
      <c r="D134" s="51">
        <f t="shared" ref="D134:E134" si="32">SUM(D135:D137)</f>
        <v>270703.58</v>
      </c>
      <c r="E134" s="51">
        <f t="shared" si="32"/>
        <v>319889.88</v>
      </c>
      <c r="F134" s="52">
        <f t="shared" si="31"/>
        <v>118.16980034028364</v>
      </c>
    </row>
    <row r="135" spans="1:6" ht="12.75" customHeight="1" x14ac:dyDescent="0.2">
      <c r="A135" s="53">
        <v>6711</v>
      </c>
      <c r="B135" s="85" t="s">
        <v>316</v>
      </c>
      <c r="C135" s="50" t="s">
        <v>317</v>
      </c>
      <c r="D135" s="242">
        <v>270703.58</v>
      </c>
      <c r="E135" s="242">
        <v>319889.88</v>
      </c>
      <c r="F135" s="52">
        <f t="shared" si="31"/>
        <v>118.16980034028364</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1254849.5200000003</v>
      </c>
      <c r="E151" s="51">
        <f t="shared" si="35"/>
        <v>1576270.4899999998</v>
      </c>
      <c r="F151" s="52">
        <f t="shared" si="31"/>
        <v>125.61430393661858</v>
      </c>
    </row>
    <row r="152" spans="1:6" ht="12.75" customHeight="1" x14ac:dyDescent="0.2">
      <c r="A152" s="53">
        <v>31</v>
      </c>
      <c r="B152" s="85" t="s">
        <v>349</v>
      </c>
      <c r="C152" s="50" t="s">
        <v>35</v>
      </c>
      <c r="D152" s="51">
        <f t="shared" ref="D152:E152" si="36">D153+D158+D159</f>
        <v>959821.79</v>
      </c>
      <c r="E152" s="51">
        <f t="shared" si="36"/>
        <v>1284051.5899999999</v>
      </c>
      <c r="F152" s="52">
        <f t="shared" si="31"/>
        <v>133.78020830304339</v>
      </c>
    </row>
    <row r="153" spans="1:6" ht="12.75" customHeight="1" x14ac:dyDescent="0.2">
      <c r="A153" s="53">
        <v>311</v>
      </c>
      <c r="B153" s="85" t="s">
        <v>350</v>
      </c>
      <c r="C153" s="50" t="s">
        <v>351</v>
      </c>
      <c r="D153" s="51">
        <f t="shared" ref="D153:E153" si="37">SUM(D154:D157)</f>
        <v>798454.34</v>
      </c>
      <c r="E153" s="51">
        <f t="shared" si="37"/>
        <v>1083102.68</v>
      </c>
      <c r="F153" s="52">
        <f t="shared" si="31"/>
        <v>135.64992082076978</v>
      </c>
    </row>
    <row r="154" spans="1:6" ht="12.75" customHeight="1" x14ac:dyDescent="0.2">
      <c r="A154" s="53">
        <v>3111</v>
      </c>
      <c r="B154" s="85" t="s">
        <v>352</v>
      </c>
      <c r="C154" s="50" t="s">
        <v>353</v>
      </c>
      <c r="D154" s="242">
        <v>763967.19</v>
      </c>
      <c r="E154" s="242">
        <v>1040277.7</v>
      </c>
      <c r="F154" s="52">
        <f t="shared" si="31"/>
        <v>136.16785034969891</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32041.59</v>
      </c>
      <c r="E156" s="242">
        <v>33276.53</v>
      </c>
      <c r="F156" s="52">
        <f t="shared" si="31"/>
        <v>103.85417827267622</v>
      </c>
    </row>
    <row r="157" spans="1:6" ht="12.75" customHeight="1" x14ac:dyDescent="0.2">
      <c r="A157" s="53">
        <v>3114</v>
      </c>
      <c r="B157" s="85" t="s">
        <v>358</v>
      </c>
      <c r="C157" s="50" t="s">
        <v>359</v>
      </c>
      <c r="D157" s="242">
        <v>2445.56</v>
      </c>
      <c r="E157" s="242">
        <v>9548.4500000000007</v>
      </c>
      <c r="F157" s="52">
        <f t="shared" si="31"/>
        <v>390.44022636942054</v>
      </c>
    </row>
    <row r="158" spans="1:6" ht="12.75" customHeight="1" x14ac:dyDescent="0.2">
      <c r="A158" s="53">
        <v>312</v>
      </c>
      <c r="B158" s="85" t="s">
        <v>360</v>
      </c>
      <c r="C158" s="50" t="s">
        <v>361</v>
      </c>
      <c r="D158" s="242">
        <v>29620.29</v>
      </c>
      <c r="E158" s="242">
        <v>22207.39</v>
      </c>
      <c r="F158" s="52">
        <f t="shared" si="31"/>
        <v>74.973573857649598</v>
      </c>
    </row>
    <row r="159" spans="1:6" ht="12.75" customHeight="1" x14ac:dyDescent="0.2">
      <c r="A159" s="53">
        <v>313</v>
      </c>
      <c r="B159" s="85" t="s">
        <v>362</v>
      </c>
      <c r="C159" s="50" t="s">
        <v>363</v>
      </c>
      <c r="D159" s="51">
        <f t="shared" ref="D159:E159" si="38">SUM(D160:D162)</f>
        <v>131747.16</v>
      </c>
      <c r="E159" s="51">
        <f t="shared" si="38"/>
        <v>178741.52000000002</v>
      </c>
      <c r="F159" s="52">
        <f t="shared" si="31"/>
        <v>135.67011235764022</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131741.93</v>
      </c>
      <c r="E161" s="242">
        <v>178726.63</v>
      </c>
      <c r="F161" s="52">
        <f t="shared" si="31"/>
        <v>135.66419590179072</v>
      </c>
    </row>
    <row r="162" spans="1:6" ht="12.75" customHeight="1" x14ac:dyDescent="0.2">
      <c r="A162" s="53">
        <v>3133</v>
      </c>
      <c r="B162" s="85" t="s">
        <v>367</v>
      </c>
      <c r="C162" s="50" t="s">
        <v>368</v>
      </c>
      <c r="D162" s="242">
        <v>5.23</v>
      </c>
      <c r="E162" s="242">
        <v>14.89</v>
      </c>
      <c r="F162" s="52">
        <f t="shared" si="31"/>
        <v>284.70363288718931</v>
      </c>
    </row>
    <row r="163" spans="1:6" ht="12.75" customHeight="1" x14ac:dyDescent="0.2">
      <c r="A163" s="53">
        <v>32</v>
      </c>
      <c r="B163" s="85" t="s">
        <v>369</v>
      </c>
      <c r="C163" s="50" t="s">
        <v>370</v>
      </c>
      <c r="D163" s="51">
        <f t="shared" ref="D163:E163" si="39">D164+D169+D177+D187+D188</f>
        <v>291051.68000000005</v>
      </c>
      <c r="E163" s="51">
        <f t="shared" si="39"/>
        <v>288595.52</v>
      </c>
      <c r="F163" s="52">
        <f t="shared" si="31"/>
        <v>99.156108633353341</v>
      </c>
    </row>
    <row r="164" spans="1:6" ht="12.75" customHeight="1" x14ac:dyDescent="0.2">
      <c r="A164" s="53">
        <v>321</v>
      </c>
      <c r="B164" s="85" t="s">
        <v>371</v>
      </c>
      <c r="C164" s="50" t="s">
        <v>372</v>
      </c>
      <c r="D164" s="51">
        <f t="shared" ref="D164:E164" si="40">SUM(D165:D168)</f>
        <v>36135.050000000003</v>
      </c>
      <c r="E164" s="51">
        <f t="shared" si="40"/>
        <v>42944.55</v>
      </c>
      <c r="F164" s="52">
        <f t="shared" si="31"/>
        <v>118.84458441319438</v>
      </c>
    </row>
    <row r="165" spans="1:6" ht="12.75" customHeight="1" x14ac:dyDescent="0.2">
      <c r="A165" s="53">
        <v>3211</v>
      </c>
      <c r="B165" s="85" t="s">
        <v>373</v>
      </c>
      <c r="C165" s="50" t="s">
        <v>374</v>
      </c>
      <c r="D165" s="242">
        <v>4729.49</v>
      </c>
      <c r="E165" s="242">
        <v>10925.2</v>
      </c>
      <c r="F165" s="52">
        <f t="shared" si="31"/>
        <v>231.00165134084224</v>
      </c>
    </row>
    <row r="166" spans="1:6" ht="12.75" customHeight="1" x14ac:dyDescent="0.2">
      <c r="A166" s="53">
        <v>3212</v>
      </c>
      <c r="B166" s="85" t="s">
        <v>375</v>
      </c>
      <c r="C166" s="50" t="s">
        <v>376</v>
      </c>
      <c r="D166" s="242">
        <v>29800.95</v>
      </c>
      <c r="E166" s="242">
        <v>30477.85</v>
      </c>
      <c r="F166" s="52">
        <f t="shared" si="31"/>
        <v>102.27140409953373</v>
      </c>
    </row>
    <row r="167" spans="1:6" ht="12.75" customHeight="1" x14ac:dyDescent="0.2">
      <c r="A167" s="53">
        <v>3213</v>
      </c>
      <c r="B167" s="85" t="s">
        <v>377</v>
      </c>
      <c r="C167" s="50" t="s">
        <v>378</v>
      </c>
      <c r="D167" s="242">
        <v>1221.6300000000001</v>
      </c>
      <c r="E167" s="242">
        <v>630</v>
      </c>
      <c r="F167" s="52">
        <f t="shared" si="31"/>
        <v>51.570442769087201</v>
      </c>
    </row>
    <row r="168" spans="1:6" ht="12.75" customHeight="1" x14ac:dyDescent="0.2">
      <c r="A168" s="53">
        <v>3214</v>
      </c>
      <c r="B168" s="85" t="s">
        <v>379</v>
      </c>
      <c r="C168" s="50" t="s">
        <v>380</v>
      </c>
      <c r="D168" s="242">
        <v>382.98</v>
      </c>
      <c r="E168" s="242">
        <v>911.5</v>
      </c>
      <c r="F168" s="52">
        <f t="shared" si="31"/>
        <v>238.00198443782966</v>
      </c>
    </row>
    <row r="169" spans="1:6" ht="12.75" customHeight="1" x14ac:dyDescent="0.2">
      <c r="A169" s="53">
        <v>322</v>
      </c>
      <c r="B169" s="85" t="s">
        <v>381</v>
      </c>
      <c r="C169" s="50" t="s">
        <v>382</v>
      </c>
      <c r="D169" s="51">
        <f t="shared" ref="D169:E169" si="41">SUM(D170:D176)</f>
        <v>199741.59</v>
      </c>
      <c r="E169" s="51">
        <f t="shared" si="41"/>
        <v>176258.93000000002</v>
      </c>
      <c r="F169" s="52">
        <f t="shared" si="31"/>
        <v>88.243479988318924</v>
      </c>
    </row>
    <row r="170" spans="1:6" ht="12.75" customHeight="1" x14ac:dyDescent="0.2">
      <c r="A170" s="53">
        <v>3221</v>
      </c>
      <c r="B170" s="85" t="s">
        <v>383</v>
      </c>
      <c r="C170" s="50" t="s">
        <v>384</v>
      </c>
      <c r="D170" s="242">
        <v>13337.95</v>
      </c>
      <c r="E170" s="242">
        <v>14303.62</v>
      </c>
      <c r="F170" s="52">
        <f t="shared" si="31"/>
        <v>107.24001814371773</v>
      </c>
    </row>
    <row r="171" spans="1:6" ht="12.75" customHeight="1" x14ac:dyDescent="0.2">
      <c r="A171" s="53">
        <v>3222</v>
      </c>
      <c r="B171" s="85" t="s">
        <v>385</v>
      </c>
      <c r="C171" s="50" t="s">
        <v>386</v>
      </c>
      <c r="D171" s="242">
        <v>102483.51</v>
      </c>
      <c r="E171" s="242">
        <v>107686.36</v>
      </c>
      <c r="F171" s="52">
        <f t="shared" si="31"/>
        <v>105.07676796003574</v>
      </c>
    </row>
    <row r="172" spans="1:6" ht="12.75" customHeight="1" x14ac:dyDescent="0.2">
      <c r="A172" s="53">
        <v>3223</v>
      </c>
      <c r="B172" s="85" t="s">
        <v>387</v>
      </c>
      <c r="C172" s="50" t="s">
        <v>388</v>
      </c>
      <c r="D172" s="242">
        <v>80738.47</v>
      </c>
      <c r="E172" s="242">
        <v>52340.160000000003</v>
      </c>
      <c r="F172" s="52">
        <f t="shared" si="31"/>
        <v>64.826791986521428</v>
      </c>
    </row>
    <row r="173" spans="1:6" ht="12.75" customHeight="1" x14ac:dyDescent="0.2">
      <c r="A173" s="53">
        <v>3224</v>
      </c>
      <c r="B173" s="85" t="s">
        <v>389</v>
      </c>
      <c r="C173" s="50" t="s">
        <v>390</v>
      </c>
      <c r="D173" s="242">
        <v>1896.97</v>
      </c>
      <c r="E173" s="242">
        <v>1073.81</v>
      </c>
      <c r="F173" s="52">
        <f t="shared" si="31"/>
        <v>56.606588401503444</v>
      </c>
    </row>
    <row r="174" spans="1:6" ht="12.75" customHeight="1" x14ac:dyDescent="0.2">
      <c r="A174" s="53">
        <v>3225</v>
      </c>
      <c r="B174" s="85" t="s">
        <v>391</v>
      </c>
      <c r="C174" s="50" t="s">
        <v>392</v>
      </c>
      <c r="D174" s="242">
        <v>953.44</v>
      </c>
      <c r="E174" s="242">
        <v>784.1</v>
      </c>
      <c r="F174" s="52">
        <f t="shared" si="31"/>
        <v>82.23905017620406</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331.25</v>
      </c>
      <c r="E176" s="242">
        <v>70.88</v>
      </c>
      <c r="F176" s="52">
        <f t="shared" si="31"/>
        <v>21.397735849056602</v>
      </c>
    </row>
    <row r="177" spans="1:6" ht="12.75" customHeight="1" x14ac:dyDescent="0.2">
      <c r="A177" s="53">
        <v>323</v>
      </c>
      <c r="B177" s="85" t="s">
        <v>397</v>
      </c>
      <c r="C177" s="50" t="s">
        <v>398</v>
      </c>
      <c r="D177" s="51">
        <f t="shared" ref="D177:E177" si="42">SUM(D178:D186)</f>
        <v>44788.77</v>
      </c>
      <c r="E177" s="51">
        <f t="shared" si="42"/>
        <v>55625.570000000007</v>
      </c>
      <c r="F177" s="52">
        <f t="shared" si="31"/>
        <v>124.1953507542181</v>
      </c>
    </row>
    <row r="178" spans="1:6" ht="12.75" customHeight="1" x14ac:dyDescent="0.2">
      <c r="A178" s="53">
        <v>3231</v>
      </c>
      <c r="B178" s="85" t="s">
        <v>399</v>
      </c>
      <c r="C178" s="50" t="s">
        <v>400</v>
      </c>
      <c r="D178" s="242">
        <v>2136.19</v>
      </c>
      <c r="E178" s="242">
        <v>1674.58</v>
      </c>
      <c r="F178" s="52">
        <f t="shared" si="31"/>
        <v>78.390967095623509</v>
      </c>
    </row>
    <row r="179" spans="1:6" ht="12.75" customHeight="1" x14ac:dyDescent="0.2">
      <c r="A179" s="53">
        <v>3232</v>
      </c>
      <c r="B179" s="85" t="s">
        <v>401</v>
      </c>
      <c r="C179" s="50" t="s">
        <v>402</v>
      </c>
      <c r="D179" s="242">
        <v>19863.22</v>
      </c>
      <c r="E179" s="242">
        <v>28236.52</v>
      </c>
      <c r="F179" s="52">
        <f t="shared" si="31"/>
        <v>142.15479665431886</v>
      </c>
    </row>
    <row r="180" spans="1:6" ht="12.75" customHeight="1" x14ac:dyDescent="0.2">
      <c r="A180" s="53">
        <v>3233</v>
      </c>
      <c r="B180" s="85" t="s">
        <v>403</v>
      </c>
      <c r="C180" s="50" t="s">
        <v>404</v>
      </c>
      <c r="D180" s="242">
        <v>96</v>
      </c>
      <c r="E180" s="242"/>
      <c r="F180" s="52">
        <f t="shared" si="31"/>
        <v>0</v>
      </c>
    </row>
    <row r="181" spans="1:6" ht="12.75" customHeight="1" x14ac:dyDescent="0.2">
      <c r="A181" s="53">
        <v>3234</v>
      </c>
      <c r="B181" s="85" t="s">
        <v>405</v>
      </c>
      <c r="C181" s="50" t="s">
        <v>406</v>
      </c>
      <c r="D181" s="242">
        <v>6682.68</v>
      </c>
      <c r="E181" s="242">
        <v>6736.9</v>
      </c>
      <c r="F181" s="52">
        <f t="shared" si="31"/>
        <v>100.81135113457474</v>
      </c>
    </row>
    <row r="182" spans="1:6" ht="12.75" customHeight="1" x14ac:dyDescent="0.2">
      <c r="A182" s="53">
        <v>3235</v>
      </c>
      <c r="B182" s="85" t="s">
        <v>407</v>
      </c>
      <c r="C182" s="50" t="s">
        <v>408</v>
      </c>
      <c r="D182" s="242">
        <v>338.43</v>
      </c>
      <c r="E182" s="242">
        <v>1362.12</v>
      </c>
      <c r="F182" s="52">
        <f t="shared" si="31"/>
        <v>402.48204946369998</v>
      </c>
    </row>
    <row r="183" spans="1:6" ht="12.75" customHeight="1" x14ac:dyDescent="0.2">
      <c r="A183" s="53">
        <v>3236</v>
      </c>
      <c r="B183" s="85" t="s">
        <v>409</v>
      </c>
      <c r="C183" s="50" t="s">
        <v>410</v>
      </c>
      <c r="D183" s="242">
        <v>3970.17</v>
      </c>
      <c r="E183" s="242">
        <v>373.76</v>
      </c>
      <c r="F183" s="52">
        <f t="shared" si="31"/>
        <v>9.4142064445603086</v>
      </c>
    </row>
    <row r="184" spans="1:6" ht="12.75" customHeight="1" x14ac:dyDescent="0.2">
      <c r="A184" s="53">
        <v>3237</v>
      </c>
      <c r="B184" s="85" t="s">
        <v>411</v>
      </c>
      <c r="C184" s="50" t="s">
        <v>412</v>
      </c>
      <c r="D184" s="242">
        <v>2495.75</v>
      </c>
      <c r="E184" s="242">
        <v>6045.89</v>
      </c>
      <c r="F184" s="52">
        <f t="shared" si="31"/>
        <v>242.2474206150456</v>
      </c>
    </row>
    <row r="185" spans="1:6" ht="12.75" customHeight="1" x14ac:dyDescent="0.2">
      <c r="A185" s="53">
        <v>3238</v>
      </c>
      <c r="B185" s="85" t="s">
        <v>413</v>
      </c>
      <c r="C185" s="50" t="s">
        <v>414</v>
      </c>
      <c r="D185" s="242">
        <v>2068.88</v>
      </c>
      <c r="E185" s="242">
        <v>2425.6</v>
      </c>
      <c r="F185" s="52">
        <f t="shared" si="31"/>
        <v>117.24217934341286</v>
      </c>
    </row>
    <row r="186" spans="1:6" ht="12.75" customHeight="1" x14ac:dyDescent="0.2">
      <c r="A186" s="53">
        <v>3239</v>
      </c>
      <c r="B186" s="85" t="s">
        <v>415</v>
      </c>
      <c r="C186" s="50" t="s">
        <v>416</v>
      </c>
      <c r="D186" s="242">
        <v>7137.45</v>
      </c>
      <c r="E186" s="242">
        <v>8770.2000000000007</v>
      </c>
      <c r="F186" s="52">
        <f t="shared" si="31"/>
        <v>122.87581699346406</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10386.27</v>
      </c>
      <c r="E188" s="51">
        <f t="shared" si="43"/>
        <v>13766.470000000001</v>
      </c>
      <c r="F188" s="52">
        <f t="shared" si="31"/>
        <v>132.54488858849231</v>
      </c>
    </row>
    <row r="189" spans="1:6" ht="12.75" customHeight="1" x14ac:dyDescent="0.2">
      <c r="A189" s="53">
        <v>3291</v>
      </c>
      <c r="B189" s="232" t="s">
        <v>421</v>
      </c>
      <c r="C189" s="50" t="s">
        <v>422</v>
      </c>
      <c r="D189" s="242">
        <v>4946.03</v>
      </c>
      <c r="E189" s="242">
        <v>3523.08</v>
      </c>
      <c r="F189" s="52">
        <f t="shared" si="31"/>
        <v>71.230461602537801</v>
      </c>
    </row>
    <row r="190" spans="1:6" ht="12.75" customHeight="1" x14ac:dyDescent="0.2">
      <c r="A190" s="53">
        <v>3292</v>
      </c>
      <c r="B190" s="85" t="s">
        <v>423</v>
      </c>
      <c r="C190" s="50" t="s">
        <v>424</v>
      </c>
      <c r="D190" s="242">
        <v>0</v>
      </c>
      <c r="E190" s="242">
        <v>285.01</v>
      </c>
      <c r="F190" s="52" t="str">
        <f t="shared" si="31"/>
        <v>-</v>
      </c>
    </row>
    <row r="191" spans="1:6" ht="12.75" customHeight="1" x14ac:dyDescent="0.2">
      <c r="A191" s="53">
        <v>3293</v>
      </c>
      <c r="B191" s="85" t="s">
        <v>425</v>
      </c>
      <c r="C191" s="50" t="s">
        <v>426</v>
      </c>
      <c r="D191" s="242">
        <v>0</v>
      </c>
      <c r="E191" s="242"/>
      <c r="F191" s="52" t="str">
        <f t="shared" si="31"/>
        <v>-</v>
      </c>
    </row>
    <row r="192" spans="1:6" ht="12.75" customHeight="1" x14ac:dyDescent="0.2">
      <c r="A192" s="53">
        <v>3294</v>
      </c>
      <c r="B192" s="85" t="s">
        <v>427</v>
      </c>
      <c r="C192" s="50" t="s">
        <v>428</v>
      </c>
      <c r="D192" s="242">
        <v>108.09</v>
      </c>
      <c r="E192" s="242">
        <v>188.09</v>
      </c>
      <c r="F192" s="52">
        <f t="shared" si="31"/>
        <v>174.0123970765103</v>
      </c>
    </row>
    <row r="193" spans="1:6" ht="12.75" customHeight="1" x14ac:dyDescent="0.2">
      <c r="A193" s="53">
        <v>3295</v>
      </c>
      <c r="B193" s="85" t="s">
        <v>429</v>
      </c>
      <c r="C193" s="50" t="s">
        <v>430</v>
      </c>
      <c r="D193" s="242">
        <v>0</v>
      </c>
      <c r="E193" s="242">
        <v>3185.21</v>
      </c>
      <c r="F193" s="52" t="str">
        <f t="shared" si="31"/>
        <v>-</v>
      </c>
    </row>
    <row r="194" spans="1:6" ht="12.75" customHeight="1" x14ac:dyDescent="0.2">
      <c r="A194" s="53" t="s">
        <v>431</v>
      </c>
      <c r="B194" s="85" t="s">
        <v>432</v>
      </c>
      <c r="C194" s="50" t="s">
        <v>431</v>
      </c>
      <c r="D194" s="242">
        <v>153.46</v>
      </c>
      <c r="E194" s="242">
        <v>653.23</v>
      </c>
      <c r="F194" s="52">
        <f t="shared" si="31"/>
        <v>425.66792649550365</v>
      </c>
    </row>
    <row r="195" spans="1:6" ht="12.75" customHeight="1" x14ac:dyDescent="0.2">
      <c r="A195" s="53">
        <v>3299</v>
      </c>
      <c r="B195" s="85" t="s">
        <v>433</v>
      </c>
      <c r="C195" s="50" t="s">
        <v>434</v>
      </c>
      <c r="D195" s="242">
        <v>5178.6899999999996</v>
      </c>
      <c r="E195" s="242">
        <v>5931.85</v>
      </c>
      <c r="F195" s="52">
        <f t="shared" si="31"/>
        <v>114.54344631557403</v>
      </c>
    </row>
    <row r="196" spans="1:6" ht="12.75" customHeight="1" x14ac:dyDescent="0.2">
      <c r="A196" s="53">
        <v>34</v>
      </c>
      <c r="B196" s="232" t="s">
        <v>435</v>
      </c>
      <c r="C196" s="50" t="s">
        <v>436</v>
      </c>
      <c r="D196" s="51">
        <f t="shared" ref="D196:E196" si="44">D197+D202+D210</f>
        <v>1221.9299999999998</v>
      </c>
      <c r="E196" s="51">
        <f t="shared" si="44"/>
        <v>1485.91</v>
      </c>
      <c r="F196" s="52">
        <f t="shared" si="31"/>
        <v>121.60352884371449</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1221.9299999999998</v>
      </c>
      <c r="E210" s="51">
        <f t="shared" si="47"/>
        <v>1485.91</v>
      </c>
      <c r="F210" s="52">
        <f t="shared" si="31"/>
        <v>121.60352884371449</v>
      </c>
    </row>
    <row r="211" spans="1:6" ht="12.75" customHeight="1" x14ac:dyDescent="0.2">
      <c r="A211" s="53">
        <v>3431</v>
      </c>
      <c r="B211" s="232" t="s">
        <v>465</v>
      </c>
      <c r="C211" s="50" t="s">
        <v>466</v>
      </c>
      <c r="D211" s="242">
        <v>1075.06</v>
      </c>
      <c r="E211" s="242">
        <v>1021.46</v>
      </c>
      <c r="F211" s="52">
        <f t="shared" si="31"/>
        <v>95.014231763808539</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146.87</v>
      </c>
      <c r="E213" s="242">
        <v>464.45</v>
      </c>
      <c r="F213" s="52">
        <f t="shared" si="31"/>
        <v>316.23204194185331</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1000</v>
      </c>
      <c r="E252" s="51">
        <f t="shared" si="63"/>
        <v>340</v>
      </c>
      <c r="F252" s="52">
        <f t="shared" ref="F252:F258" si="64">IF(D252&lt;&gt;0,IF(E252/D252&gt;=100,"&gt;&gt;100",E252/D252*100),"-")</f>
        <v>34</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1000</v>
      </c>
      <c r="E259" s="51">
        <f t="shared" si="66"/>
        <v>340</v>
      </c>
      <c r="F259" s="52">
        <f t="shared" ref="F259:F262" si="67">IF(D259&lt;&gt;0,IF(E259/D259&gt;=100,"&gt;&gt;100",E259/D259*100),"-")</f>
        <v>34</v>
      </c>
    </row>
    <row r="260" spans="1:6" ht="12.75" customHeight="1" x14ac:dyDescent="0.2">
      <c r="A260" s="53">
        <v>3721</v>
      </c>
      <c r="B260" s="85" t="s">
        <v>559</v>
      </c>
      <c r="C260" s="50" t="s">
        <v>560</v>
      </c>
      <c r="D260" s="242">
        <v>1000</v>
      </c>
      <c r="E260" s="242">
        <v>340</v>
      </c>
      <c r="F260" s="52">
        <f t="shared" si="67"/>
        <v>34</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1754.12</v>
      </c>
      <c r="E263" s="51">
        <f t="shared" si="68"/>
        <v>1797.47</v>
      </c>
      <c r="F263" s="52">
        <f t="shared" ref="F263:F267" si="69">IF(D263&lt;&gt;0,IF(E263/D263&gt;=100,"&gt;&gt;100",E263/D263*100),"-")</f>
        <v>102.47132465281739</v>
      </c>
    </row>
    <row r="264" spans="1:6" ht="12.75" customHeight="1" x14ac:dyDescent="0.2">
      <c r="A264" s="53">
        <v>381</v>
      </c>
      <c r="B264" s="85" t="s">
        <v>567</v>
      </c>
      <c r="C264" s="50" t="s">
        <v>568</v>
      </c>
      <c r="D264" s="51">
        <f t="shared" ref="D264:E264" si="70">SUM(D265:D267)</f>
        <v>1754.12</v>
      </c>
      <c r="E264" s="51">
        <f t="shared" si="70"/>
        <v>1797.47</v>
      </c>
      <c r="F264" s="52">
        <f t="shared" si="69"/>
        <v>102.47132465281739</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1754.12</v>
      </c>
      <c r="E266" s="242">
        <v>1797.47</v>
      </c>
      <c r="F266" s="52">
        <f t="shared" si="69"/>
        <v>102.47132465281739</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1254849.5200000003</v>
      </c>
      <c r="E289" s="51">
        <f t="shared" si="79"/>
        <v>1576270.4899999998</v>
      </c>
      <c r="F289" s="52">
        <f t="shared" si="76"/>
        <v>125.61430393661858</v>
      </c>
    </row>
    <row r="290" spans="1:6" ht="12.75" customHeight="1" x14ac:dyDescent="0.2">
      <c r="A290" s="53" t="s">
        <v>608</v>
      </c>
      <c r="B290" s="85" t="s">
        <v>619</v>
      </c>
      <c r="C290" s="50" t="s">
        <v>620</v>
      </c>
      <c r="D290" s="51">
        <f>IF(D6&gt;=D289,D6-D289,0)</f>
        <v>0</v>
      </c>
      <c r="E290" s="51">
        <f>IF(E6&gt;=E289,E6-E289,0)</f>
        <v>0</v>
      </c>
      <c r="F290" s="52" t="str">
        <f t="shared" si="76"/>
        <v>-</v>
      </c>
    </row>
    <row r="291" spans="1:6" ht="12.75" customHeight="1" x14ac:dyDescent="0.2">
      <c r="A291" s="53" t="s">
        <v>608</v>
      </c>
      <c r="B291" s="85" t="s">
        <v>621</v>
      </c>
      <c r="C291" s="50" t="s">
        <v>622</v>
      </c>
      <c r="D291" s="51">
        <f>IF(D289&gt;=D6,D289-D6,0)</f>
        <v>10636.470000000205</v>
      </c>
      <c r="E291" s="51">
        <f>IF(E289&gt;=E6,E289-E6,0)</f>
        <v>26118.079999999609</v>
      </c>
      <c r="F291" s="52">
        <f t="shared" si="76"/>
        <v>245.55214276916217</v>
      </c>
    </row>
    <row r="292" spans="1:6" ht="12.75" customHeight="1" x14ac:dyDescent="0.2">
      <c r="A292" s="53">
        <v>92211</v>
      </c>
      <c r="B292" s="85" t="s">
        <v>623</v>
      </c>
      <c r="C292" s="50" t="s">
        <v>624</v>
      </c>
      <c r="D292" s="242">
        <v>0</v>
      </c>
      <c r="E292" s="242">
        <v>49557.49</v>
      </c>
      <c r="F292" s="52" t="str">
        <f t="shared" si="76"/>
        <v>-</v>
      </c>
    </row>
    <row r="293" spans="1:6" ht="12.75" customHeight="1" x14ac:dyDescent="0.2">
      <c r="A293" s="53">
        <v>92221</v>
      </c>
      <c r="B293" s="85" t="s">
        <v>625</v>
      </c>
      <c r="C293" s="50" t="s">
        <v>626</v>
      </c>
      <c r="D293" s="242">
        <v>6893.69</v>
      </c>
      <c r="E293" s="242">
        <v>0</v>
      </c>
      <c r="F293" s="52">
        <f t="shared" si="76"/>
        <v>0</v>
      </c>
    </row>
    <row r="294" spans="1:6" ht="12.75" customHeight="1" x14ac:dyDescent="0.2">
      <c r="A294" s="53">
        <v>96</v>
      </c>
      <c r="B294" s="85" t="s">
        <v>627</v>
      </c>
      <c r="C294" s="50" t="s">
        <v>628</v>
      </c>
      <c r="D294" s="242">
        <v>8638.5499999999993</v>
      </c>
      <c r="E294" s="242">
        <v>11157.85</v>
      </c>
      <c r="F294" s="52">
        <f t="shared" si="76"/>
        <v>129.1634591453427</v>
      </c>
    </row>
    <row r="295" spans="1:6" ht="24" x14ac:dyDescent="0.2">
      <c r="A295" s="53">
        <v>9661</v>
      </c>
      <c r="B295" s="85" t="s">
        <v>629</v>
      </c>
      <c r="C295" s="50" t="s">
        <v>630</v>
      </c>
      <c r="D295" s="242">
        <v>3424.14</v>
      </c>
      <c r="E295" s="242">
        <v>1895.4</v>
      </c>
      <c r="F295" s="52">
        <f t="shared" si="76"/>
        <v>55.354045103296009</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4915.07</v>
      </c>
      <c r="E350" s="51">
        <f t="shared" si="95"/>
        <v>1546.8</v>
      </c>
      <c r="F350" s="52">
        <f t="shared" si="81"/>
        <v>31.470558913708253</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4915.07</v>
      </c>
      <c r="E363" s="51">
        <f t="shared" si="99"/>
        <v>1546.8</v>
      </c>
      <c r="F363" s="52">
        <f t="shared" si="81"/>
        <v>31.470558913708253</v>
      </c>
    </row>
    <row r="364" spans="1:6" ht="12.75" customHeight="1" x14ac:dyDescent="0.2">
      <c r="A364" s="53">
        <v>421</v>
      </c>
      <c r="B364" s="85" t="s">
        <v>758</v>
      </c>
      <c r="C364" s="50" t="s">
        <v>759</v>
      </c>
      <c r="D364" s="51">
        <f t="shared" ref="D364:E364" si="100">SUM(D365:D368)</f>
        <v>2775</v>
      </c>
      <c r="E364" s="51">
        <f t="shared" si="100"/>
        <v>0</v>
      </c>
      <c r="F364" s="52">
        <f t="shared" si="81"/>
        <v>0</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2775</v>
      </c>
      <c r="E368" s="242"/>
      <c r="F368" s="52">
        <f t="shared" si="81"/>
        <v>0</v>
      </c>
    </row>
    <row r="369" spans="1:6" ht="12.75" customHeight="1" x14ac:dyDescent="0.2">
      <c r="A369" s="53">
        <v>422</v>
      </c>
      <c r="B369" s="85" t="s">
        <v>764</v>
      </c>
      <c r="C369" s="50" t="s">
        <v>765</v>
      </c>
      <c r="D369" s="51">
        <f t="shared" ref="D369:E369" si="101">SUM(D370:D377)</f>
        <v>1997.5</v>
      </c>
      <c r="E369" s="51">
        <f t="shared" si="101"/>
        <v>1546.8</v>
      </c>
      <c r="F369" s="52">
        <f t="shared" si="81"/>
        <v>77.43679599499373</v>
      </c>
    </row>
    <row r="370" spans="1:6" ht="12.75" customHeight="1" x14ac:dyDescent="0.2">
      <c r="A370" s="53">
        <v>4221</v>
      </c>
      <c r="B370" s="85" t="s">
        <v>674</v>
      </c>
      <c r="C370" s="50" t="s">
        <v>766</v>
      </c>
      <c r="D370" s="242">
        <v>0</v>
      </c>
      <c r="E370" s="242">
        <v>426.55</v>
      </c>
      <c r="F370" s="52" t="str">
        <f t="shared" si="81"/>
        <v>-</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v>1120.25</v>
      </c>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1997.5</v>
      </c>
      <c r="E376" s="242"/>
      <c r="F376" s="52">
        <f t="shared" si="81"/>
        <v>0</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142.57</v>
      </c>
      <c r="E383" s="51">
        <f t="shared" si="103"/>
        <v>0</v>
      </c>
      <c r="F383" s="52">
        <f t="shared" si="81"/>
        <v>0</v>
      </c>
    </row>
    <row r="384" spans="1:6" ht="12.75" customHeight="1" x14ac:dyDescent="0.2">
      <c r="A384" s="53">
        <v>4241</v>
      </c>
      <c r="B384" s="85" t="s">
        <v>783</v>
      </c>
      <c r="C384" s="50" t="s">
        <v>784</v>
      </c>
      <c r="D384" s="242">
        <v>142.57</v>
      </c>
      <c r="E384" s="242"/>
      <c r="F384" s="52">
        <f t="shared" si="81"/>
        <v>0</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4915.07</v>
      </c>
      <c r="E408" s="51">
        <f t="shared" si="111"/>
        <v>1546.8</v>
      </c>
      <c r="F408" s="52">
        <f t="shared" si="81"/>
        <v>31.470558913708253</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23619.78</v>
      </c>
      <c r="E410" s="242">
        <v>31586</v>
      </c>
      <c r="F410" s="52">
        <f t="shared" si="81"/>
        <v>133.726901774699</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1244213.05</v>
      </c>
      <c r="E412" s="51">
        <f>E6+E298</f>
        <v>1550152.4100000001</v>
      </c>
      <c r="F412" s="52">
        <f t="shared" si="81"/>
        <v>124.58898498131008</v>
      </c>
    </row>
    <row r="413" spans="1:6" ht="12.75" customHeight="1" x14ac:dyDescent="0.2">
      <c r="A413" s="53" t="s">
        <v>608</v>
      </c>
      <c r="B413" s="85" t="s">
        <v>831</v>
      </c>
      <c r="C413" s="50" t="s">
        <v>832</v>
      </c>
      <c r="D413" s="51">
        <f t="shared" ref="D413:E413" si="112">D289+D350</f>
        <v>1259764.5900000003</v>
      </c>
      <c r="E413" s="51">
        <f t="shared" si="112"/>
        <v>1577817.2899999998</v>
      </c>
      <c r="F413" s="52">
        <f t="shared" si="81"/>
        <v>125.24699475796501</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15551.54000000027</v>
      </c>
      <c r="E415" s="51">
        <f t="shared" si="114"/>
        <v>27664.879999999655</v>
      </c>
      <c r="F415" s="52">
        <f t="shared" si="81"/>
        <v>177.89157858320897</v>
      </c>
    </row>
    <row r="416" spans="1:6" ht="12.75" customHeight="1" x14ac:dyDescent="0.2">
      <c r="A416" s="60" t="s">
        <v>837</v>
      </c>
      <c r="B416" s="232" t="s">
        <v>838</v>
      </c>
      <c r="C416" s="61" t="s">
        <v>839</v>
      </c>
      <c r="D416" s="51">
        <f t="shared" ref="D416:E416" si="115">IF(D292-D293+D409-D410&gt;=0,D292-D293+D409-D410,0)</f>
        <v>0</v>
      </c>
      <c r="E416" s="51">
        <f t="shared" si="115"/>
        <v>17971.489999999998</v>
      </c>
      <c r="F416" s="52" t="str">
        <f t="shared" si="81"/>
        <v>-</v>
      </c>
    </row>
    <row r="417" spans="1:6" ht="12.75" customHeight="1" x14ac:dyDescent="0.2">
      <c r="A417" s="60" t="s">
        <v>837</v>
      </c>
      <c r="B417" s="85" t="s">
        <v>840</v>
      </c>
      <c r="C417" s="61" t="s">
        <v>841</v>
      </c>
      <c r="D417" s="51">
        <f t="shared" ref="D417:E417" si="116">IF(D293-D292+D410-D409&gt;=0,D293-D292+D410-D409,0)</f>
        <v>30513.469999999998</v>
      </c>
      <c r="E417" s="51">
        <f t="shared" si="116"/>
        <v>0</v>
      </c>
      <c r="F417" s="52">
        <f t="shared" si="81"/>
        <v>0</v>
      </c>
    </row>
    <row r="418" spans="1:6" ht="12.75" customHeight="1" x14ac:dyDescent="0.2">
      <c r="A418" s="55" t="s">
        <v>842</v>
      </c>
      <c r="B418" s="233" t="s">
        <v>843</v>
      </c>
      <c r="C418" s="56" t="s">
        <v>844</v>
      </c>
      <c r="D418" s="62">
        <f t="shared" ref="D418:E418" si="117">D294+D411</f>
        <v>8638.5499999999993</v>
      </c>
      <c r="E418" s="62">
        <f t="shared" si="117"/>
        <v>11157.85</v>
      </c>
      <c r="F418" s="57">
        <f t="shared" si="81"/>
        <v>129.1634591453427</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1244213.05</v>
      </c>
      <c r="E639" s="51">
        <f t="shared" si="180"/>
        <v>1550152.4100000001</v>
      </c>
      <c r="F639" s="52">
        <f t="shared" si="119"/>
        <v>124.58898498131008</v>
      </c>
    </row>
    <row r="640" spans="1:6" ht="12.75" customHeight="1" x14ac:dyDescent="0.2">
      <c r="A640" s="53" t="s">
        <v>608</v>
      </c>
      <c r="B640" s="85" t="s">
        <v>1277</v>
      </c>
      <c r="C640" s="50" t="s">
        <v>1278</v>
      </c>
      <c r="D640" s="51">
        <f t="shared" ref="D640:E640" si="181">D413+D528</f>
        <v>1259764.5900000003</v>
      </c>
      <c r="E640" s="51">
        <f t="shared" si="181"/>
        <v>1577817.2899999998</v>
      </c>
      <c r="F640" s="52">
        <f t="shared" si="119"/>
        <v>125.24699475796501</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15551.54000000027</v>
      </c>
      <c r="E642" s="51">
        <f t="shared" si="183"/>
        <v>27664.879999999655</v>
      </c>
      <c r="F642" s="52">
        <f t="shared" si="119"/>
        <v>177.89157858320897</v>
      </c>
    </row>
    <row r="643" spans="1:6" ht="24" x14ac:dyDescent="0.2">
      <c r="A643" s="60" t="s">
        <v>1283</v>
      </c>
      <c r="B643" s="85" t="s">
        <v>1284</v>
      </c>
      <c r="C643" s="61" t="s">
        <v>1283</v>
      </c>
      <c r="D643" s="51">
        <f t="shared" ref="D643:E643" si="184">IF(D416-D417+D637-D638&gt;=0,D416-D417+D637-D638,0)</f>
        <v>0</v>
      </c>
      <c r="E643" s="51">
        <f t="shared" si="184"/>
        <v>17971.489999999998</v>
      </c>
      <c r="F643" s="52" t="str">
        <f t="shared" si="119"/>
        <v>-</v>
      </c>
    </row>
    <row r="644" spans="1:6" ht="24" x14ac:dyDescent="0.2">
      <c r="A644" s="60" t="s">
        <v>1285</v>
      </c>
      <c r="B644" s="85" t="s">
        <v>1286</v>
      </c>
      <c r="C644" s="61" t="s">
        <v>1285</v>
      </c>
      <c r="D644" s="51">
        <f t="shared" ref="D644:E644" si="185">IF(D417-D416+D638-D637&gt;=0,D417-D416+D638-D637,0)</f>
        <v>30513.469999999998</v>
      </c>
      <c r="E644" s="51">
        <f t="shared" si="185"/>
        <v>0</v>
      </c>
      <c r="F644" s="52">
        <f t="shared" si="119"/>
        <v>0</v>
      </c>
    </row>
    <row r="645" spans="1:6" ht="24" x14ac:dyDescent="0.2">
      <c r="A645" s="53" t="s">
        <v>608</v>
      </c>
      <c r="B645" s="85" t="s">
        <v>1287</v>
      </c>
      <c r="C645" s="50" t="s">
        <v>1288</v>
      </c>
      <c r="D645" s="51">
        <f t="shared" ref="D645:E645" si="186">IF(D641+D643-D642-D644&gt;=0,D641+D643-D642-D644,0)</f>
        <v>0</v>
      </c>
      <c r="E645" s="51">
        <f t="shared" si="186"/>
        <v>0</v>
      </c>
      <c r="F645" s="52" t="str">
        <f t="shared" si="119"/>
        <v>-</v>
      </c>
    </row>
    <row r="646" spans="1:6" ht="24" x14ac:dyDescent="0.2">
      <c r="A646" s="53" t="s">
        <v>608</v>
      </c>
      <c r="B646" s="85" t="s">
        <v>1289</v>
      </c>
      <c r="C646" s="50" t="s">
        <v>1290</v>
      </c>
      <c r="D646" s="51">
        <f t="shared" ref="D646:E646" si="187">IF(D642+D644-D641-D643&gt;=0,D642+D644-D641-D643,0)</f>
        <v>46065.010000000271</v>
      </c>
      <c r="E646" s="51">
        <f t="shared" si="187"/>
        <v>9693.3899999996574</v>
      </c>
      <c r="F646" s="52">
        <f t="shared" si="119"/>
        <v>21.042847922967127</v>
      </c>
    </row>
    <row r="647" spans="1:6" ht="24" x14ac:dyDescent="0.2">
      <c r="A647" s="55" t="s">
        <v>1291</v>
      </c>
      <c r="B647" s="233" t="s">
        <v>1292</v>
      </c>
      <c r="C647" s="56" t="s">
        <v>1291</v>
      </c>
      <c r="D647" s="243">
        <v>186331.58</v>
      </c>
      <c r="E647" s="243">
        <v>191417.21</v>
      </c>
      <c r="F647" s="57">
        <f t="shared" si="119"/>
        <v>102.72934410796066</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5070.96</v>
      </c>
      <c r="E649" s="242">
        <v>44028.11</v>
      </c>
      <c r="F649" s="52">
        <f t="shared" ref="F649:F724" si="188">IF(D649&lt;&gt;0,IF(E649/D649&gt;=100,"&gt;&gt;100",E649/D649*100),"-")</f>
        <v>868.24013599002944</v>
      </c>
    </row>
    <row r="650" spans="1:6" ht="12.75" customHeight="1" x14ac:dyDescent="0.2">
      <c r="A650" s="53" t="s">
        <v>1296</v>
      </c>
      <c r="B650" s="85" t="s">
        <v>1297</v>
      </c>
      <c r="C650" s="50" t="s">
        <v>1296</v>
      </c>
      <c r="D650" s="242">
        <v>450267.25</v>
      </c>
      <c r="E650" s="242">
        <v>542366.91</v>
      </c>
      <c r="F650" s="52">
        <f t="shared" si="188"/>
        <v>120.45444344442106</v>
      </c>
    </row>
    <row r="651" spans="1:6" ht="12.75" customHeight="1" x14ac:dyDescent="0.2">
      <c r="A651" s="53" t="s">
        <v>1298</v>
      </c>
      <c r="B651" s="85" t="s">
        <v>1299</v>
      </c>
      <c r="C651" s="50" t="s">
        <v>1298</v>
      </c>
      <c r="D651" s="242">
        <v>432106.23</v>
      </c>
      <c r="E651" s="242">
        <v>579496.17000000004</v>
      </c>
      <c r="F651" s="52">
        <f t="shared" si="188"/>
        <v>134.10965400799708</v>
      </c>
    </row>
    <row r="652" spans="1:6" ht="24" x14ac:dyDescent="0.2">
      <c r="A652" s="53">
        <v>11</v>
      </c>
      <c r="B652" s="85" t="s">
        <v>1300</v>
      </c>
      <c r="C652" s="50" t="s">
        <v>1301</v>
      </c>
      <c r="D652" s="51">
        <f t="shared" ref="D652:E652" si="189">+D649+D650-D651</f>
        <v>23231.98000000004</v>
      </c>
      <c r="E652" s="51">
        <f t="shared" si="189"/>
        <v>6898.8499999999767</v>
      </c>
      <c r="F652" s="52">
        <f t="shared" si="188"/>
        <v>29.695488718567958</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94</v>
      </c>
      <c r="E654" s="262">
        <v>96</v>
      </c>
      <c r="F654" s="52">
        <f t="shared" si="188"/>
        <v>102.12765957446808</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92</v>
      </c>
      <c r="E656" s="262">
        <v>92</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866175.27</v>
      </c>
      <c r="E675" s="242">
        <v>1112301.83</v>
      </c>
      <c r="F675" s="52">
        <f t="shared" si="188"/>
        <v>128.41532984427045</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70022.429999999993</v>
      </c>
      <c r="E710" s="242"/>
      <c r="F710" s="52">
        <f t="shared" si="188"/>
        <v>0</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c r="F716" s="52" t="str">
        <f t="shared" si="188"/>
        <v>-</v>
      </c>
    </row>
    <row r="717" spans="1:6" ht="12.75" customHeight="1" x14ac:dyDescent="0.2">
      <c r="A717" s="53">
        <v>31215</v>
      </c>
      <c r="B717" s="85" t="s">
        <v>1413</v>
      </c>
      <c r="C717" s="50" t="s">
        <v>1414</v>
      </c>
      <c r="D717" s="242">
        <v>480.65</v>
      </c>
      <c r="E717" s="242">
        <v>1323.99</v>
      </c>
      <c r="F717" s="52">
        <f t="shared" si="188"/>
        <v>275.4582336419432</v>
      </c>
    </row>
    <row r="718" spans="1:6" ht="12.75" customHeight="1" x14ac:dyDescent="0.2">
      <c r="A718" s="53">
        <v>32121</v>
      </c>
      <c r="B718" s="85" t="s">
        <v>1415</v>
      </c>
      <c r="C718" s="50" t="s">
        <v>1416</v>
      </c>
      <c r="D718" s="242">
        <v>29800.95</v>
      </c>
      <c r="E718" s="242">
        <v>30477.85</v>
      </c>
      <c r="F718" s="52">
        <f t="shared" si="188"/>
        <v>102.27140409953373</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3895.48</v>
      </c>
      <c r="E720" s="242">
        <v>286.08</v>
      </c>
      <c r="F720" s="52">
        <f t="shared" si="188"/>
        <v>7.3438960025465407</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379.51</v>
      </c>
      <c r="E722" s="242">
        <v>1739.12</v>
      </c>
      <c r="F722" s="52">
        <f t="shared" si="188"/>
        <v>458.25406445152959</v>
      </c>
    </row>
    <row r="723" spans="1:6" ht="12.75" customHeight="1" x14ac:dyDescent="0.2">
      <c r="A723" s="53" t="s">
        <v>1425</v>
      </c>
      <c r="B723" s="85" t="s">
        <v>1426</v>
      </c>
      <c r="C723" s="50" t="s">
        <v>1425</v>
      </c>
      <c r="D723" s="242">
        <v>1734.59</v>
      </c>
      <c r="E723" s="242">
        <v>421.52</v>
      </c>
      <c r="F723" s="52">
        <f t="shared" si="188"/>
        <v>24.300843426976982</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724.64</v>
      </c>
      <c r="E725" s="242">
        <v>2627.24</v>
      </c>
      <c r="F725" s="52">
        <f t="shared" ref="F725:F979" si="190">IF(D725&lt;&gt;0,IF(E725/D725&gt;=100,"&gt;&gt;100",E725/D725*100),"-")</f>
        <v>362.5579598145286</v>
      </c>
    </row>
    <row r="726" spans="1:6" ht="12.75" customHeight="1" x14ac:dyDescent="0.2">
      <c r="A726" s="53" t="s">
        <v>1431</v>
      </c>
      <c r="B726" s="85" t="s">
        <v>1432</v>
      </c>
      <c r="C726" s="50" t="s">
        <v>1431</v>
      </c>
      <c r="D726" s="242">
        <v>0</v>
      </c>
      <c r="E726" s="242">
        <v>44.31</v>
      </c>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1000</v>
      </c>
      <c r="E823" s="242">
        <v>340</v>
      </c>
      <c r="F823" s="52">
        <f t="shared" si="190"/>
        <v>34</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5" workbookViewId="0">
      <selection activeCell="D87" sqref="D87"/>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264921.23</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1547647.28</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1547647.28</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1273698.1100000001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270297.17</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1471.99</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2180.0100000000002</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1567931.0799999998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1567931.0799999998</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1275476.3999999999</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279258.21999999997</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1837.32</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2936.01</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8423.1299999999992</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244637.43000000017</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57871.81</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57871.81</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30659.47</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30659.47</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27212.34</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27212.34</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186765.62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186765.62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7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2</v>
      </c>
      <c r="G3" s="124">
        <f>IF(RefStr!C12&lt;&gt;"",INT(VALUE(MID(RefStr!C12,1,4))),0)</f>
        <v>2024</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48427</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3222</v>
      </c>
      <c r="D217" s="123"/>
      <c r="E217" s="71">
        <f t="shared" si="19"/>
        <v>0</v>
      </c>
      <c r="F217" s="71">
        <f t="shared" si="20"/>
        <v>1</v>
      </c>
      <c r="G217" s="71"/>
      <c r="H217" s="71"/>
      <c r="I217" s="71"/>
      <c r="J217" s="71"/>
      <c r="K217" s="71"/>
      <c r="L217" s="71">
        <f>IF(AND('PR-RAS'!D117&gt;0,SUM('PR-RAS'!D710:'PR-RAS'!D712)=0),1,0)</f>
        <v>0</v>
      </c>
      <c r="M217" s="71">
        <f>IF(AND('PR-RAS'!E117&gt;0,SUM('PR-RAS'!E710:'PR-RAS'!E712)=0),1,0)</f>
        <v>1</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kajzerica</cp:lastModifiedBy>
  <cp:lastPrinted>2023-12-21T13:12:35Z</cp:lastPrinted>
  <dcterms:created xsi:type="dcterms:W3CDTF">2022-04-01T05:14:30Z</dcterms:created>
  <dcterms:modified xsi:type="dcterms:W3CDTF">2024-07-04T10:11:20Z</dcterms:modified>
</cp:coreProperties>
</file>